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8515" windowHeight="11835"/>
  </bookViews>
  <sheets>
    <sheet name="Übersicht" sheetId="1" r:id="rId1"/>
    <sheet name="Bad Saulgau" sheetId="7" r:id="rId2"/>
    <sheet name="Gammertingen" sheetId="6" r:id="rId3"/>
    <sheet name="Herbertingen" sheetId="14" r:id="rId4"/>
    <sheet name="Hohentengen" sheetId="12" r:id="rId5"/>
    <sheet name="Mengen" sheetId="10" r:id="rId6"/>
    <sheet name="Meßkirch" sheetId="2" r:id="rId7"/>
    <sheet name="Pfullendorf" sheetId="4" r:id="rId8"/>
    <sheet name="Sig+LIZE" sheetId="5" r:id="rId9"/>
    <sheet name="Wald+Klosterschule" sheetId="8" r:id="rId10"/>
  </sheets>
  <definedNames>
    <definedName name="_xlnm._FilterDatabase" localSheetId="0" hidden="1">Übersicht!$A$10:$J$10</definedName>
    <definedName name="_xlnm.Print_Titles" localSheetId="0">Übersicht!$1:$10</definedName>
  </definedNames>
  <calcPr calcId="145621"/>
</workbook>
</file>

<file path=xl/calcChain.xml><?xml version="1.0" encoding="utf-8"?>
<calcChain xmlns="http://schemas.openxmlformats.org/spreadsheetml/2006/main">
  <c r="F7" i="7" l="1"/>
  <c r="G7" i="7"/>
  <c r="F8" i="7"/>
  <c r="G8" i="7"/>
  <c r="F9" i="7"/>
  <c r="G9" i="7"/>
  <c r="G10" i="7"/>
  <c r="F12" i="7"/>
  <c r="G12" i="7"/>
  <c r="F13" i="7"/>
  <c r="G13" i="7"/>
  <c r="F14" i="7"/>
  <c r="G14" i="7"/>
  <c r="F15" i="7"/>
  <c r="G15" i="7"/>
  <c r="G11" i="7"/>
  <c r="F7" i="8" l="1"/>
  <c r="G7" i="8"/>
  <c r="E7" i="8"/>
  <c r="B7" i="8"/>
  <c r="C7" i="8"/>
  <c r="D7" i="8"/>
  <c r="A7" i="8"/>
  <c r="F7" i="12"/>
  <c r="E7" i="14"/>
  <c r="G7" i="14"/>
  <c r="F7" i="14"/>
  <c r="B7" i="14"/>
  <c r="C7" i="14"/>
  <c r="D7" i="14"/>
  <c r="A7" i="14"/>
  <c r="B4" i="14"/>
  <c r="F6" i="14"/>
  <c r="A8" i="5" l="1"/>
  <c r="B8" i="5"/>
  <c r="C8" i="5"/>
  <c r="D8" i="5"/>
  <c r="E8" i="5"/>
  <c r="F8" i="5"/>
  <c r="G8" i="5"/>
  <c r="A9" i="5"/>
  <c r="B9" i="5"/>
  <c r="C9" i="5"/>
  <c r="D9" i="5"/>
  <c r="E9" i="5"/>
  <c r="F9" i="5"/>
  <c r="G9" i="5"/>
  <c r="A10" i="5"/>
  <c r="B10" i="5"/>
  <c r="C10" i="5"/>
  <c r="D10" i="5"/>
  <c r="E10" i="5"/>
  <c r="F10" i="5"/>
  <c r="G10" i="5"/>
  <c r="A11" i="5"/>
  <c r="B11" i="5"/>
  <c r="C11" i="5"/>
  <c r="D11" i="5"/>
  <c r="E11" i="5"/>
  <c r="F11" i="5"/>
  <c r="G11" i="5"/>
  <c r="A12" i="5"/>
  <c r="B12" i="5"/>
  <c r="C12" i="5"/>
  <c r="D12" i="5"/>
  <c r="E12" i="5"/>
  <c r="F12" i="5"/>
  <c r="G12" i="5"/>
  <c r="A13" i="5"/>
  <c r="B13" i="5"/>
  <c r="C13" i="5"/>
  <c r="D13" i="5"/>
  <c r="E13" i="5"/>
  <c r="F13" i="5"/>
  <c r="G13" i="5"/>
  <c r="A14" i="5"/>
  <c r="B14" i="5"/>
  <c r="C14" i="5"/>
  <c r="D14" i="5"/>
  <c r="E14" i="5"/>
  <c r="F14" i="5"/>
  <c r="G14" i="5"/>
  <c r="A15" i="5"/>
  <c r="B15" i="5"/>
  <c r="C15" i="5"/>
  <c r="D15" i="5"/>
  <c r="E15" i="5"/>
  <c r="F15" i="5"/>
  <c r="G15" i="5"/>
  <c r="A8" i="10"/>
  <c r="B8" i="10"/>
  <c r="C8" i="10"/>
  <c r="D8" i="10"/>
  <c r="E8" i="10"/>
  <c r="F8" i="10"/>
  <c r="G8" i="10"/>
  <c r="A9" i="10"/>
  <c r="B9" i="10"/>
  <c r="C9" i="10"/>
  <c r="D9" i="10"/>
  <c r="E9" i="10"/>
  <c r="F9" i="10"/>
  <c r="G9" i="10"/>
  <c r="A10" i="10"/>
  <c r="B10" i="10"/>
  <c r="C10" i="10"/>
  <c r="D10" i="10"/>
  <c r="E10" i="10"/>
  <c r="F10" i="10"/>
  <c r="G10" i="10"/>
  <c r="A11" i="10"/>
  <c r="B11" i="10"/>
  <c r="C11" i="10"/>
  <c r="D11" i="10"/>
  <c r="E11" i="10"/>
  <c r="F11" i="10"/>
  <c r="G11" i="10"/>
  <c r="A8" i="7"/>
  <c r="B8" i="7"/>
  <c r="C8" i="7"/>
  <c r="D8" i="7"/>
  <c r="E8" i="7"/>
  <c r="A9" i="7"/>
  <c r="B9" i="7"/>
  <c r="C9" i="7"/>
  <c r="D9" i="7"/>
  <c r="E9" i="7"/>
  <c r="A10" i="7"/>
  <c r="B10" i="7"/>
  <c r="C10" i="7"/>
  <c r="D10" i="7"/>
  <c r="E10" i="7"/>
  <c r="F10" i="7"/>
  <c r="A11" i="7"/>
  <c r="B11" i="7"/>
  <c r="C11" i="7"/>
  <c r="D11" i="7"/>
  <c r="E11" i="7"/>
  <c r="F11" i="7"/>
  <c r="A12" i="7"/>
  <c r="B12" i="7"/>
  <c r="C12" i="7"/>
  <c r="D12" i="7"/>
  <c r="E12" i="7"/>
  <c r="A13" i="7"/>
  <c r="B13" i="7"/>
  <c r="C13" i="7"/>
  <c r="D13" i="7"/>
  <c r="E13" i="7"/>
  <c r="A14" i="7"/>
  <c r="B14" i="7"/>
  <c r="C14" i="7"/>
  <c r="D14" i="7"/>
  <c r="E14" i="7"/>
  <c r="A15" i="7"/>
  <c r="B15" i="7"/>
  <c r="C15" i="7"/>
  <c r="D15" i="7"/>
  <c r="E15" i="7"/>
  <c r="C77" i="5" l="1"/>
  <c r="C78" i="5" s="1"/>
  <c r="C79" i="5" s="1"/>
  <c r="C80" i="5" s="1"/>
  <c r="C81" i="5" s="1"/>
  <c r="C82" i="5" s="1"/>
  <c r="C83" i="5" s="1"/>
  <c r="E7" i="12" l="1"/>
  <c r="F7" i="5" l="1"/>
  <c r="G7" i="5"/>
  <c r="F7" i="4"/>
  <c r="G7" i="4"/>
  <c r="F8" i="4"/>
  <c r="G8" i="4"/>
  <c r="F9" i="4"/>
  <c r="G9" i="4"/>
  <c r="G7" i="12"/>
  <c r="F7" i="2"/>
  <c r="G7" i="2"/>
  <c r="F8" i="2"/>
  <c r="G8" i="2"/>
  <c r="E7" i="2"/>
  <c r="F7" i="10"/>
  <c r="G7" i="10"/>
  <c r="E7" i="10"/>
  <c r="B7" i="10"/>
  <c r="C7" i="10"/>
  <c r="D7" i="10"/>
  <c r="A7" i="10"/>
  <c r="F8" i="6"/>
  <c r="F7" i="6"/>
  <c r="F9" i="6"/>
  <c r="F6" i="6"/>
  <c r="F6" i="12"/>
  <c r="F6" i="10"/>
  <c r="F6" i="2"/>
  <c r="F6" i="4"/>
  <c r="F6" i="5"/>
  <c r="F6" i="8"/>
  <c r="F6" i="7"/>
  <c r="B7" i="12" l="1"/>
  <c r="C7" i="12"/>
  <c r="D7" i="12"/>
  <c r="A7" i="12"/>
  <c r="E7" i="5"/>
  <c r="B7" i="5"/>
  <c r="C7" i="5"/>
  <c r="D7" i="5"/>
  <c r="A7" i="5"/>
  <c r="E9" i="4"/>
  <c r="E8" i="4"/>
  <c r="E7" i="4"/>
  <c r="B7" i="4"/>
  <c r="C7" i="4"/>
  <c r="D7" i="4"/>
  <c r="B8" i="4"/>
  <c r="C8" i="4"/>
  <c r="D8" i="4"/>
  <c r="B9" i="4"/>
  <c r="C9" i="4"/>
  <c r="D9" i="4"/>
  <c r="A8" i="4"/>
  <c r="A9" i="4"/>
  <c r="A7" i="4"/>
  <c r="E8" i="2"/>
  <c r="G9" i="6"/>
  <c r="E9" i="6"/>
  <c r="G8" i="6"/>
  <c r="E8" i="6"/>
  <c r="G7" i="6"/>
  <c r="E7" i="6"/>
  <c r="B7" i="6"/>
  <c r="C7" i="6"/>
  <c r="D7" i="6"/>
  <c r="B8" i="6"/>
  <c r="C8" i="6"/>
  <c r="D8" i="6"/>
  <c r="B9" i="6"/>
  <c r="C9" i="6"/>
  <c r="D9" i="6"/>
  <c r="A8" i="6"/>
  <c r="A9" i="6"/>
  <c r="A7" i="6"/>
  <c r="E7" i="7"/>
  <c r="B7" i="7"/>
  <c r="C7" i="7"/>
  <c r="D7" i="7"/>
  <c r="A7" i="7"/>
  <c r="B4" i="12"/>
  <c r="B4" i="10"/>
  <c r="B4" i="8"/>
  <c r="B4" i="7"/>
  <c r="B4" i="6"/>
  <c r="B4" i="5"/>
  <c r="B4" i="4"/>
  <c r="B7" i="2"/>
  <c r="C7" i="2"/>
  <c r="D7" i="2"/>
  <c r="B8" i="2"/>
  <c r="C8" i="2"/>
  <c r="D8" i="2"/>
  <c r="A8" i="2"/>
  <c r="A7" i="2"/>
  <c r="B4" i="2"/>
</calcChain>
</file>

<file path=xl/sharedStrings.xml><?xml version="1.0" encoding="utf-8"?>
<sst xmlns="http://schemas.openxmlformats.org/spreadsheetml/2006/main" count="526" uniqueCount="263">
  <si>
    <t>Schulträger</t>
  </si>
  <si>
    <t>Linie</t>
  </si>
  <si>
    <t>Linienverlauf</t>
  </si>
  <si>
    <t>Fahrtlage</t>
  </si>
  <si>
    <t>VU</t>
  </si>
  <si>
    <t>Maßnahmen</t>
  </si>
  <si>
    <t>Sitzplätze:</t>
  </si>
  <si>
    <t>Meßkirch</t>
  </si>
  <si>
    <t>Pfullendorf</t>
  </si>
  <si>
    <t>Gammertingen</t>
  </si>
  <si>
    <t>Bad Saulgau</t>
  </si>
  <si>
    <t>Mengen</t>
  </si>
  <si>
    <t>Stehplätze:</t>
  </si>
  <si>
    <t>1. Std.</t>
  </si>
  <si>
    <t>Beck</t>
  </si>
  <si>
    <t>Rohrdorf und Rengetsweiler</t>
  </si>
  <si>
    <t>KVB, Beck</t>
  </si>
  <si>
    <t>KVB</t>
  </si>
  <si>
    <t>Schülerzusatzverkehre zum Schuljahr  2020/2021</t>
  </si>
  <si>
    <t>Schulträger:</t>
  </si>
  <si>
    <t>Fahrpläne der Schülerzusatzverkehre</t>
  </si>
  <si>
    <t>Beck/DB</t>
  </si>
  <si>
    <t>KVB/RAB</t>
  </si>
  <si>
    <t>6. Std.</t>
  </si>
  <si>
    <t>Winterlingen</t>
  </si>
  <si>
    <t>RAB</t>
  </si>
  <si>
    <t>Veringenstadt/Jungnau</t>
  </si>
  <si>
    <t>SWEG/HzL</t>
  </si>
  <si>
    <t>Engstingen</t>
  </si>
  <si>
    <t>16.50 Uhr</t>
  </si>
  <si>
    <t>Meidelstetten/Bernloch</t>
  </si>
  <si>
    <t>Ostrach</t>
  </si>
  <si>
    <t>Hohentengen</t>
  </si>
  <si>
    <t>Mengen-Hohentengen-Bad Saulgau</t>
  </si>
  <si>
    <t>7570/7573</t>
  </si>
  <si>
    <t>Maßnahmen gültig ab</t>
  </si>
  <si>
    <t>400Z</t>
  </si>
  <si>
    <r>
      <rPr>
        <sz val="11"/>
        <rFont val="Segoe UI Symbol"/>
        <family val="2"/>
      </rPr>
      <t>①</t>
    </r>
    <r>
      <rPr>
        <sz val="11"/>
        <rFont val="Arial"/>
        <family val="2"/>
      </rPr>
      <t>16.10.2020</t>
    </r>
  </si>
  <si>
    <r>
      <rPr>
        <sz val="11"/>
        <color theme="1"/>
        <rFont val="Segoe UI Symbol"/>
        <family val="2"/>
      </rPr>
      <t>①</t>
    </r>
    <r>
      <rPr>
        <sz val="11"/>
        <color theme="1"/>
        <rFont val="Arial"/>
        <family val="2"/>
      </rPr>
      <t xml:space="preserve"> Stichfahrten nach Hettingen</t>
    </r>
  </si>
  <si>
    <r>
      <rPr>
        <sz val="11"/>
        <rFont val="Segoe UI Symbol"/>
        <family val="2"/>
      </rPr>
      <t>①</t>
    </r>
    <r>
      <rPr>
        <sz val="11"/>
        <rFont val="Arial"/>
        <family val="2"/>
      </rPr>
      <t xml:space="preserve"> 16.10.2020</t>
    </r>
  </si>
  <si>
    <r>
      <rPr>
        <sz val="11"/>
        <color theme="1"/>
        <rFont val="Segoe UI Symbol"/>
        <family val="2"/>
      </rPr>
      <t>①</t>
    </r>
    <r>
      <rPr>
        <sz val="11"/>
        <color theme="1"/>
        <rFont val="Arial"/>
        <family val="2"/>
      </rPr>
      <t xml:space="preserve"> 13.12.2020</t>
    </r>
  </si>
  <si>
    <r>
      <rPr>
        <sz val="11"/>
        <color theme="1"/>
        <rFont val="Segoe UI Symbol"/>
        <family val="2"/>
      </rPr>
      <t>①</t>
    </r>
    <r>
      <rPr>
        <sz val="11"/>
        <color theme="1"/>
        <rFont val="Arial"/>
        <family val="2"/>
      </rPr>
      <t xml:space="preserve"> Entfall Einstieg ab Verbandwasserwerk; Einstieg aller Schüler am Bahnhof: somit Nutzung der Albbahn attraktiver</t>
    </r>
  </si>
  <si>
    <t>Maßnahme erforderlich?</t>
  </si>
  <si>
    <t>ja</t>
  </si>
  <si>
    <r>
      <rPr>
        <i/>
        <sz val="11"/>
        <color rgb="FFFF0000"/>
        <rFont val="Arial"/>
        <family val="2"/>
      </rPr>
      <t>Stand 16.10.2020:</t>
    </r>
    <r>
      <rPr>
        <i/>
        <sz val="11"/>
        <color theme="1"/>
        <rFont val="Arial"/>
        <family val="2"/>
      </rPr>
      <t xml:space="preserve"> </t>
    </r>
    <r>
      <rPr>
        <sz val="11"/>
        <color theme="1"/>
        <rFont val="Arial"/>
        <family val="2"/>
      </rPr>
      <t>von Oberstetten bis Trochtelfingen überbelegt</t>
    </r>
  </si>
  <si>
    <r>
      <rPr>
        <i/>
        <sz val="11"/>
        <color rgb="FFFF0000"/>
        <rFont val="Arial"/>
        <family val="2"/>
      </rPr>
      <t xml:space="preserve">Stand 16.10.2020: </t>
    </r>
    <r>
      <rPr>
        <sz val="11"/>
        <color theme="1"/>
        <rFont val="Arial"/>
        <family val="2"/>
      </rPr>
      <t>Überschreitung Grenzwert</t>
    </r>
  </si>
  <si>
    <r>
      <rPr>
        <sz val="11"/>
        <color theme="1"/>
        <rFont val="Segoe UI Symbol"/>
        <family val="2"/>
      </rPr>
      <t>①</t>
    </r>
    <r>
      <rPr>
        <sz val="11"/>
        <color theme="1"/>
        <rFont val="Arial"/>
        <family val="2"/>
      </rPr>
      <t xml:space="preserve"> 02.11.2020</t>
    </r>
  </si>
  <si>
    <r>
      <rPr>
        <sz val="11"/>
        <color theme="1"/>
        <rFont val="Segoe UI Symbol"/>
        <family val="2"/>
      </rPr>
      <t>①</t>
    </r>
    <r>
      <rPr>
        <sz val="11"/>
        <color theme="1"/>
        <rFont val="Arial"/>
        <family val="2"/>
      </rPr>
      <t xml:space="preserve"> Einsatz Verstärkerbus</t>
    </r>
  </si>
  <si>
    <t>Wald, Klosterschule</t>
  </si>
  <si>
    <r>
      <rPr>
        <i/>
        <sz val="11"/>
        <color rgb="FFFF0000"/>
        <rFont val="Arial"/>
        <family val="2"/>
      </rPr>
      <t>Stand 16.10.2020:</t>
    </r>
    <r>
      <rPr>
        <sz val="11"/>
        <color theme="1"/>
        <rFont val="Arial"/>
        <family val="2"/>
      </rPr>
      <t xml:space="preserve"> im Normbereich</t>
    </r>
  </si>
  <si>
    <t>102+642</t>
  </si>
  <si>
    <t>106+500</t>
  </si>
  <si>
    <t>103, 104, 500, 7391</t>
  </si>
  <si>
    <t>① Einsatz Verstärkerbus</t>
  </si>
  <si>
    <t>① 02.11.2020</t>
  </si>
  <si>
    <r>
      <rPr>
        <i/>
        <sz val="11"/>
        <color rgb="FFFF0000"/>
        <rFont val="Arial"/>
        <family val="2"/>
      </rPr>
      <t xml:space="preserve">Stand 16.10.2020: </t>
    </r>
    <r>
      <rPr>
        <sz val="11"/>
        <color theme="1"/>
        <rFont val="Arial"/>
        <family val="2"/>
      </rPr>
      <t xml:space="preserve">Zählung aufgrund Beschwerde MdL Burger. Ergebnis offen. KVB-Fahrer melden Überschreitung der Grenzwerte. Planmäßig derzeit vier Busse aus Richtung Meßkirch, davon 1 Gelenkbus </t>
    </r>
  </si>
  <si>
    <t xml:space="preserve">① Einsatz Verstärkerbus </t>
  </si>
  <si>
    <t>Überbelegung</t>
  </si>
  <si>
    <r>
      <rPr>
        <i/>
        <sz val="11"/>
        <color rgb="FFFF0000"/>
        <rFont val="Arial"/>
        <family val="2"/>
      </rPr>
      <t>Stand 16.10.2020:</t>
    </r>
    <r>
      <rPr>
        <sz val="11"/>
        <color theme="1"/>
        <rFont val="Arial"/>
        <family val="2"/>
      </rPr>
      <t xml:space="preserve"> teilweise überbelegt, regulär täglich 6 Busse</t>
    </r>
  </si>
  <si>
    <t>ab Storzingen - Schwenningen/Stetten</t>
  </si>
  <si>
    <t>16:05 Uhr</t>
  </si>
  <si>
    <t>Überbelegt; regulär 2 Direktbusse + in früherer Fahrtlage weitere Bus-Verbindung &amp; Zug über Storzingen. Verbindung und Belegung zumutbar.</t>
  </si>
  <si>
    <t>Bühler</t>
  </si>
  <si>
    <t>40 + 41</t>
  </si>
  <si>
    <t>Wilhelmsdorf</t>
  </si>
  <si>
    <t>generell</t>
  </si>
  <si>
    <t>keine Überbelegung (22.10.2020)</t>
  </si>
  <si>
    <t>nein</t>
  </si>
  <si>
    <t>7566 + 415</t>
  </si>
  <si>
    <t>Bad Saulgau-Hohentengen-Mengen
Bad Saulgau-Hohentengen-Repperweiler</t>
  </si>
  <si>
    <t>an 08:42 Uhr
ab 11:23 Uhr</t>
  </si>
  <si>
    <t>Reisch + RAB</t>
  </si>
  <si>
    <r>
      <rPr>
        <sz val="11"/>
        <color theme="1"/>
        <rFont val="Segoe UI Symbol"/>
        <family val="2"/>
      </rPr>
      <t>①</t>
    </r>
    <r>
      <rPr>
        <sz val="11"/>
        <color theme="1"/>
        <rFont val="Arial"/>
        <family val="2"/>
      </rPr>
      <t xml:space="preserve"> Einsatz Verstärkerbus L103 ab Hausen a. A.</t>
    </r>
  </si>
  <si>
    <t xml:space="preserve">LFS an Bahnhof </t>
  </si>
  <si>
    <t>gesamt</t>
  </si>
  <si>
    <t>① 05.10.2020</t>
  </si>
  <si>
    <t>Bad Saulgau - Hohentengen - Mengen</t>
  </si>
  <si>
    <t>Herbertingen - Bad Saulgau</t>
  </si>
  <si>
    <t>Sigmaringen + Liebfrauen-schule</t>
  </si>
  <si>
    <t>Schwenningen/Stetten - Sigmarignen</t>
  </si>
  <si>
    <t>Wald - Pfullendorf</t>
  </si>
  <si>
    <t>Aach-Linz  - Pfullendorf</t>
  </si>
  <si>
    <t>Mottschies/Otterswang - Pfullendorf</t>
  </si>
  <si>
    <t>Krauchenwies - Sigmaringen</t>
  </si>
  <si>
    <t>Meßkirch/Inzigkofen - Sigmaringen</t>
  </si>
  <si>
    <t>Sigmaringen - Meßkirch/Inzigkofen</t>
  </si>
  <si>
    <r>
      <rPr>
        <sz val="11"/>
        <color theme="1"/>
        <rFont val="Segoe UI Symbol"/>
        <family val="2"/>
      </rPr>
      <t>①</t>
    </r>
    <r>
      <rPr>
        <sz val="11"/>
        <color theme="1"/>
        <rFont val="Arial"/>
        <family val="2"/>
      </rPr>
      <t xml:space="preserve"> Einsatz Verstärkerbus LFS bis Bhf. SIG alle Linien</t>
    </r>
  </si>
  <si>
    <t>Untereggatsweiler - Bad Saulgaub</t>
  </si>
  <si>
    <t>Bad Buchau - Bad Saulgau</t>
  </si>
  <si>
    <r>
      <rPr>
        <sz val="11"/>
        <color theme="1"/>
        <rFont val="Segoe UI Symbol"/>
        <family val="2"/>
      </rPr>
      <t>①</t>
    </r>
    <r>
      <rPr>
        <sz val="11"/>
        <color theme="1"/>
        <rFont val="Arial"/>
        <family val="2"/>
      </rPr>
      <t xml:space="preserve"> bessere Verteilung auf Busse durch andere Haltestellenreihenfolge</t>
    </r>
  </si>
  <si>
    <t>(Blönried -) Bad Saulgau - Herbertingen</t>
  </si>
  <si>
    <r>
      <rPr>
        <sz val="11"/>
        <color theme="1"/>
        <rFont val="Segoe UI Symbol"/>
        <family val="2"/>
      </rPr>
      <t>①</t>
    </r>
    <r>
      <rPr>
        <sz val="11"/>
        <color theme="1"/>
        <rFont val="Arial"/>
        <family val="2"/>
      </rPr>
      <t xml:space="preserve"> 02.11.2020
</t>
    </r>
    <r>
      <rPr>
        <sz val="11"/>
        <color theme="1"/>
        <rFont val="Segoe UI Symbol"/>
        <family val="2"/>
      </rPr>
      <t>② 02.11.2020</t>
    </r>
  </si>
  <si>
    <r>
      <rPr>
        <i/>
        <sz val="11"/>
        <color rgb="FFFF0000"/>
        <rFont val="Arial"/>
        <family val="2"/>
      </rPr>
      <t>Stand 16.10.2020:</t>
    </r>
    <r>
      <rPr>
        <sz val="11"/>
        <color theme="1"/>
        <rFont val="Arial"/>
        <family val="2"/>
      </rPr>
      <t xml:space="preserve"> im Normbereich
</t>
    </r>
  </si>
  <si>
    <t>Blochingen - Mengen</t>
  </si>
  <si>
    <t>Reisch</t>
  </si>
  <si>
    <t xml:space="preserve">Mengen - Blochingen - Herbert.
</t>
  </si>
  <si>
    <t xml:space="preserve">ab 16:04 Uhr
</t>
  </si>
  <si>
    <t>bis 20.10.2020</t>
  </si>
  <si>
    <t>0% (20 % bei Niederflurbus)</t>
  </si>
  <si>
    <t>ab 21.10.2020</t>
  </si>
  <si>
    <r>
      <rPr>
        <i/>
        <sz val="11"/>
        <color rgb="FFFF0000"/>
        <rFont val="Arial"/>
        <family val="2"/>
      </rPr>
      <t>Stand 16.10.2020:</t>
    </r>
    <r>
      <rPr>
        <sz val="11"/>
        <rFont val="Arial"/>
        <family val="2"/>
      </rPr>
      <t xml:space="preserve"> </t>
    </r>
    <r>
      <rPr>
        <sz val="11"/>
        <color theme="1"/>
        <rFont val="Arial"/>
        <family val="2"/>
      </rPr>
      <t>regulär 2 Busse im Abstand von 10 Minuten (6:50 Uhr/7:01Uhr), ungleiche Verteilung auf die Busse, dadruch ein Bus überbelegt</t>
    </r>
  </si>
  <si>
    <r>
      <rPr>
        <i/>
        <sz val="11"/>
        <color rgb="FFFF0000"/>
        <rFont val="Arial"/>
        <family val="2"/>
      </rPr>
      <t>Stand 20.10.2020:</t>
    </r>
    <r>
      <rPr>
        <sz val="11"/>
        <color theme="1"/>
        <rFont val="Arial"/>
        <family val="2"/>
      </rPr>
      <t xml:space="preserve"> lt. Fa. Diesch kein Bedarf, da Belegung unterhalb der Grenzwerte</t>
    </r>
  </si>
  <si>
    <r>
      <rPr>
        <i/>
        <sz val="11"/>
        <color rgb="FFFF0000"/>
        <rFont val="Arial"/>
        <family val="2"/>
      </rPr>
      <t>Stand 20.10.2020:</t>
    </r>
    <r>
      <rPr>
        <sz val="11"/>
        <color theme="1"/>
        <rFont val="Arial"/>
        <family val="2"/>
      </rPr>
      <t xml:space="preserve"> lt. Fa. Frankenhauser kein Bedarf, da Belegung unterhalb der Grenzwerte</t>
    </r>
  </si>
  <si>
    <r>
      <rPr>
        <i/>
        <sz val="11"/>
        <color rgb="FFFF0000"/>
        <rFont val="Arial"/>
        <family val="2"/>
      </rPr>
      <t>Stand 16.10.2020</t>
    </r>
    <r>
      <rPr>
        <sz val="11"/>
        <color rgb="FFFF0000"/>
        <rFont val="Arial"/>
        <family val="2"/>
      </rPr>
      <t>:</t>
    </r>
    <r>
      <rPr>
        <sz val="11"/>
        <color theme="1"/>
        <rFont val="Arial"/>
        <family val="2"/>
      </rPr>
      <t xml:space="preserve"> Engpass mittwochs und freitags. Montags zwischen 40 und 60 Schüler gezählt. Die Situation scheint offenbar auch auf die Stundenplangestaltung zurückzuführen zu sein. 
Grundsätzlich besteht um 13:52 Uhr eine alternative Fahrmöglichkeit mit dem Zug, der nur schwach besetzt ist.</t>
    </r>
  </si>
  <si>
    <r>
      <rPr>
        <i/>
        <sz val="11"/>
        <color rgb="FFFF0000"/>
        <rFont val="Arial"/>
        <family val="2"/>
      </rPr>
      <t>Stand 16.10.2020</t>
    </r>
    <r>
      <rPr>
        <sz val="11"/>
        <color rgb="FFFF0000"/>
        <rFont val="Arial"/>
        <family val="2"/>
      </rPr>
      <t>:</t>
    </r>
    <r>
      <rPr>
        <sz val="11"/>
        <color theme="1"/>
        <rFont val="Arial"/>
        <family val="2"/>
      </rPr>
      <t xml:space="preserve"> Engpass dienstags und donnerstags. Bus lt. SWEG restlos besetzt. Der nachfolgende SEV der Albbahn nach Engstingen (Abfahrt 17:15 Uhr) ist nach übereinstimmender Aussage der Busfahrer weitestgehend leer. </t>
    </r>
  </si>
  <si>
    <r>
      <t xml:space="preserve">Stand 26.10.2020:
</t>
    </r>
    <r>
      <rPr>
        <sz val="11"/>
        <rFont val="Arial"/>
        <family val="2"/>
      </rPr>
      <t>Belegung lt. Fa. Reisch mit 10 Schüler über Grenzwert</t>
    </r>
  </si>
  <si>
    <t>Bad Saulgau - Bogenweiler</t>
  </si>
  <si>
    <r>
      <t xml:space="preserve">Stand 26.10.2020:
</t>
    </r>
    <r>
      <rPr>
        <sz val="11"/>
        <rFont val="Arial"/>
        <family val="2"/>
      </rPr>
      <t>Belegung lt. Fa. Reisch freitags mit 10 Schüler über Grenzwert</t>
    </r>
  </si>
  <si>
    <t>5. Std.</t>
  </si>
  <si>
    <t>Mengen - Rulfingen - Krw. - Rosna</t>
  </si>
  <si>
    <t xml:space="preserve">ab 16:03 Uhr
</t>
  </si>
  <si>
    <r>
      <t xml:space="preserve">Stand 26.10.2020:
</t>
    </r>
    <r>
      <rPr>
        <sz val="11"/>
        <rFont val="Arial"/>
        <family val="2"/>
      </rPr>
      <t>Belegung lt. Fa. Reisch Di. u. Do. mit 10 Schüler über Grenzwert</t>
    </r>
  </si>
  <si>
    <r>
      <rPr>
        <i/>
        <sz val="11"/>
        <color rgb="FFFF0000"/>
        <rFont val="Arial"/>
        <family val="2"/>
      </rPr>
      <t>Stand 16.10.2020:</t>
    </r>
    <r>
      <rPr>
        <sz val="11"/>
        <color theme="1"/>
        <rFont val="Arial"/>
        <family val="2"/>
      </rPr>
      <t xml:space="preserve"> im Normbereich (Zählung), Überbelegung (Eltern)
</t>
    </r>
    <r>
      <rPr>
        <i/>
        <sz val="11"/>
        <color rgb="FFFF0000"/>
        <rFont val="Arial"/>
        <family val="2"/>
      </rPr>
      <t>Stand 22.10.2020:</t>
    </r>
    <r>
      <rPr>
        <sz val="11"/>
        <color theme="1"/>
        <rFont val="Arial"/>
        <family val="2"/>
      </rPr>
      <t xml:space="preserve"> nach neuen Kriterien gilt Überbelegung; diese wäre jedoch durch Verteilung der Schüler auf die Linie 7378 + 102 + 500 vermeidbar</t>
    </r>
  </si>
  <si>
    <r>
      <rPr>
        <i/>
        <sz val="11"/>
        <color rgb="FFFF0000"/>
        <rFont val="Arial"/>
        <family val="2"/>
      </rPr>
      <t xml:space="preserve">Stand 22.10.2020: </t>
    </r>
    <r>
      <rPr>
        <sz val="11"/>
        <color theme="1"/>
        <rFont val="Arial"/>
        <family val="2"/>
      </rPr>
      <t>Überbelegung</t>
    </r>
  </si>
  <si>
    <r>
      <rPr>
        <i/>
        <sz val="11"/>
        <color rgb="FFFF0000"/>
        <rFont val="Arial"/>
        <family val="2"/>
      </rPr>
      <t>Stand 16.10.2020:</t>
    </r>
    <r>
      <rPr>
        <sz val="11"/>
        <color theme="1"/>
        <rFont val="Arial"/>
        <family val="2"/>
      </rPr>
      <t xml:space="preserve"> Mi+Fr Überbelegung (Zählung), weil kein Nachmittagsunterricht
</t>
    </r>
    <r>
      <rPr>
        <i/>
        <sz val="11"/>
        <color rgb="FFFF0000"/>
        <rFont val="Arial"/>
        <family val="2"/>
      </rPr>
      <t xml:space="preserve">Stand 21.10.2020: </t>
    </r>
    <r>
      <rPr>
        <sz val="11"/>
        <color theme="1"/>
        <rFont val="Arial"/>
        <family val="2"/>
      </rPr>
      <t>Belegung nach neuen Vorgaben über den vom Land festgelegten Grenzwerten</t>
    </r>
  </si>
  <si>
    <t xml:space="preserve">Mengen - Blochingen - Heudorf
</t>
  </si>
  <si>
    <r>
      <t xml:space="preserve">Stand 26.10.2020:
</t>
    </r>
    <r>
      <rPr>
        <sz val="11"/>
        <rFont val="Arial"/>
        <family val="2"/>
      </rPr>
      <t>Belegung lt. Fa. Reisch mit 16 Schüler über Grenzwert (nur Mi)</t>
    </r>
  </si>
  <si>
    <t>Bogenweiler - Bad Saulgau</t>
  </si>
  <si>
    <t>Lösung wird noch geprüft, im Moment kein zusätzliches Fahrzeug vorhanden</t>
  </si>
  <si>
    <t>besser Verteilung der 
Schüler erforderlich, auf früheren Bus wird hingewiesen</t>
  </si>
  <si>
    <t>Diesch</t>
  </si>
  <si>
    <t>Franken
hauser</t>
  </si>
  <si>
    <t>① Einsatz Verstärkerbus L102  ab Vilsingen bis HZG+LFS</t>
  </si>
  <si>
    <t xml:space="preserve">Verkehrstage </t>
  </si>
  <si>
    <t xml:space="preserve">② </t>
  </si>
  <si>
    <t>Di/Mi/Fr</t>
  </si>
  <si>
    <r>
      <rPr>
        <sz val="11"/>
        <color theme="1"/>
        <rFont val="Segoe UI Symbol"/>
        <family val="2"/>
      </rPr>
      <t>①</t>
    </r>
    <r>
      <rPr>
        <sz val="11"/>
        <color theme="1"/>
        <rFont val="Arial"/>
        <family val="2"/>
      </rPr>
      <t xml:space="preserve"> Schulzeiten entzerrt
</t>
    </r>
    <r>
      <rPr>
        <sz val="11"/>
        <color theme="1"/>
        <rFont val="Segoe UI Symbol"/>
        <family val="2"/>
      </rPr>
      <t xml:space="preserve">② Verstärkerbus  </t>
    </r>
  </si>
  <si>
    <t>Mo - Fr</t>
  </si>
  <si>
    <r>
      <rPr>
        <sz val="11"/>
        <color theme="1"/>
        <rFont val="Segoe UI Symbol"/>
        <family val="2"/>
      </rPr>
      <t>①</t>
    </r>
    <r>
      <rPr>
        <sz val="11"/>
        <color theme="1"/>
        <rFont val="Arial"/>
        <family val="2"/>
      </rPr>
      <t xml:space="preserve"> Einsatz Verstärkerbus ab Mengen, Viehmarktpl. 16:02 Uhr bis Blochingen</t>
    </r>
  </si>
  <si>
    <t>Di/Do</t>
  </si>
  <si>
    <r>
      <rPr>
        <sz val="11"/>
        <color theme="1"/>
        <rFont val="Segoe UI Symbol"/>
        <family val="2"/>
      </rPr>
      <t>①</t>
    </r>
    <r>
      <rPr>
        <sz val="11"/>
        <color theme="1"/>
        <rFont val="Arial"/>
        <family val="2"/>
      </rPr>
      <t xml:space="preserve"> Einsatz Verstärkerbus ab Mengen, Viehmarktpl. 13:00 Uhr bis Heudorf</t>
    </r>
  </si>
  <si>
    <r>
      <rPr>
        <sz val="11"/>
        <color theme="1"/>
        <rFont val="Segoe UI Symbol"/>
        <family val="2"/>
      </rPr>
      <t>①</t>
    </r>
    <r>
      <rPr>
        <sz val="11"/>
        <color theme="1"/>
        <rFont val="Arial"/>
        <family val="2"/>
      </rPr>
      <t xml:space="preserve"> Einsatz Verstärkerbus ab Mengen, Viehmarktpl. 12:00 Uhr bis Rulfing.</t>
    </r>
  </si>
  <si>
    <t>Fr</t>
  </si>
  <si>
    <t>kein Bedarf, 
Verteilung auf andere
parallel verlaufende 
Linien möglich:
L7378 RAB (ab 7:07 Uhr Aach-Linz Bodenseestr.  oder 7:03 Uhr ab Aach-Linz Löwen - Kurs 1255 - bis Wald mit dortigem Umstieg auf Kurs 1202</t>
  </si>
  <si>
    <t>Mo - Do</t>
  </si>
  <si>
    <t>Bus 1 - Verstärker Linie 102</t>
  </si>
  <si>
    <t>Buskapazität :</t>
  </si>
  <si>
    <t>50 Sitzer</t>
  </si>
  <si>
    <t>Vilsingen</t>
  </si>
  <si>
    <t>7:04 Uhr</t>
  </si>
  <si>
    <t>Inzigkofen, Reutäcker</t>
  </si>
  <si>
    <t>7:08 Uhr</t>
  </si>
  <si>
    <t>Inzigkofen, Festhalle</t>
  </si>
  <si>
    <t>7:10 Uhr</t>
  </si>
  <si>
    <t>Inzigkofen, Römerstr.</t>
  </si>
  <si>
    <t>7:12 Uhr</t>
  </si>
  <si>
    <t>Laiz, Meßkircherstr.</t>
  </si>
  <si>
    <t>7:14 Uhr</t>
  </si>
  <si>
    <t>Laiz, Landesbank</t>
  </si>
  <si>
    <t>7:15 Uhr</t>
  </si>
  <si>
    <t>Laiz, Eisele</t>
  </si>
  <si>
    <t>7:16 Uhr</t>
  </si>
  <si>
    <t>Sigmaringen, Donau</t>
  </si>
  <si>
    <t>7:18 Uhr</t>
  </si>
  <si>
    <t>Sigmaringen, Leopoldplatz</t>
  </si>
  <si>
    <t>7:20 Uhr</t>
  </si>
  <si>
    <t>Sigmaringen, Bahnhof</t>
  </si>
  <si>
    <t>7:25 Uhr</t>
  </si>
  <si>
    <t xml:space="preserve"> &lt;- Umstieg zu Bus 2 - Linie 103 zum HZG
 &lt;- Umstieg von Bus 2 - Linie 103 zur LFS</t>
  </si>
  <si>
    <t>Sigmaringen, Liebfrauenschule</t>
  </si>
  <si>
    <t>7:33 Uhr</t>
  </si>
  <si>
    <t>anschließend Verstärker Stadtschulbus Linie 9 ( Kurs 998 )</t>
  </si>
  <si>
    <t>7:41 Uhr</t>
  </si>
  <si>
    <t>Sigmaringen, Realschule</t>
  </si>
  <si>
    <t>7:45 Uhr</t>
  </si>
  <si>
    <t>Sigmaringen, Bilharzschule</t>
  </si>
  <si>
    <t>7:50 Uhr</t>
  </si>
  <si>
    <t>Bus 2 - Verstärker Linie 103</t>
  </si>
  <si>
    <t>45 Sitzer</t>
  </si>
  <si>
    <t>Hausen, Fabrikstr.</t>
  </si>
  <si>
    <t>6:51 Uhr</t>
  </si>
  <si>
    <t>Hausen, Turnhalle</t>
  </si>
  <si>
    <t>6:52 Uhr</t>
  </si>
  <si>
    <t>Ettisweiler</t>
  </si>
  <si>
    <t>6:55 Uhr</t>
  </si>
  <si>
    <t>Bittelschieß, Kilianstr.</t>
  </si>
  <si>
    <t>6:58 Uhr</t>
  </si>
  <si>
    <t>Bittelschieß, Säge Nipp</t>
  </si>
  <si>
    <t>7:00 Uhr</t>
  </si>
  <si>
    <t>Ablach, Rathaus</t>
  </si>
  <si>
    <t>7:05 Uhr</t>
  </si>
  <si>
    <t>Ablach, Riedäcker</t>
  </si>
  <si>
    <t>7:07 Uhr</t>
  </si>
  <si>
    <t>Krauchenwies, Bahnhof</t>
  </si>
  <si>
    <t>7:09 Uhr</t>
  </si>
  <si>
    <t>Krauchenwies, Hofschenke</t>
  </si>
  <si>
    <t>Krauchenwies, Reitstall</t>
  </si>
  <si>
    <t>7:11 Uhr</t>
  </si>
  <si>
    <t>Sigmaringen, Hedingen</t>
  </si>
  <si>
    <t>Sigmaringen, Staatsarchiv</t>
  </si>
  <si>
    <t>7:22 Uhr</t>
  </si>
  <si>
    <t xml:space="preserve"> &lt;- Umstieg zu Bus 1 - Linie 102 zur LFS
 &lt;- Umstieg von Bus 1 - Linie 102 zum HZG</t>
  </si>
  <si>
    <t>Sigmaringen, HZG</t>
  </si>
  <si>
    <t>7:30 Uhr</t>
  </si>
  <si>
    <t>Bus 3 - Verstärker LFS 12:55 Uhr</t>
  </si>
  <si>
    <t>12:55 Uhr</t>
  </si>
  <si>
    <t>13:00 Uhr</t>
  </si>
  <si>
    <t xml:space="preserve">Bus 4 - Linie 102 </t>
  </si>
  <si>
    <t>Montag - Donnerstag</t>
  </si>
  <si>
    <t>Sigmaringen, Bahnhof Steig 10</t>
  </si>
  <si>
    <t>Sigmaringen, Leopoldplatz H 4</t>
  </si>
  <si>
    <t>Sigmaringen, Gasthaus Donau</t>
  </si>
  <si>
    <t>Laiz, Fa. Eisele</t>
  </si>
  <si>
    <t>Laiz, Meßkircher Straße</t>
  </si>
  <si>
    <t>Inzigkofen, Römerstraße</t>
  </si>
  <si>
    <t>nicht erforderlich</t>
  </si>
  <si>
    <t>Stadtbusverkehr SIG
(Schülerlinie 9)</t>
  </si>
  <si>
    <r>
      <rPr>
        <sz val="11"/>
        <color theme="1"/>
        <rFont val="Segoe UI Symbol"/>
        <family val="2"/>
      </rPr>
      <t>①</t>
    </r>
    <r>
      <rPr>
        <sz val="11"/>
        <color theme="1"/>
        <rFont val="Arial"/>
        <family val="2"/>
      </rPr>
      <t xml:space="preserve"> Einsatz Verstärkerbus ab Leopoldspl. bis Realschule, Bilharzsch.</t>
    </r>
  </si>
  <si>
    <t>Bus 5 - Verstärker Linie 668</t>
  </si>
  <si>
    <t>Weitere Informationen bzw.</t>
  </si>
  <si>
    <t>Im Einzelnen (keine chronologische Reihenfolge):</t>
  </si>
  <si>
    <r>
      <rPr>
        <sz val="11"/>
        <color theme="1"/>
        <rFont val="Segoe UI Symbol"/>
        <family val="2"/>
      </rPr>
      <t>①</t>
    </r>
    <r>
      <rPr>
        <sz val="11"/>
        <color theme="1"/>
        <rFont val="Arial"/>
        <family val="2"/>
      </rPr>
      <t xml:space="preserve"> Einsatz Verstärkerbus ab Bad Saulgau, ZOB 12:40 Uhr bis Mengen</t>
    </r>
  </si>
  <si>
    <r>
      <rPr>
        <sz val="11"/>
        <color theme="1"/>
        <rFont val="Segoe UI Symbol"/>
        <family val="2"/>
      </rPr>
      <t>①</t>
    </r>
    <r>
      <rPr>
        <sz val="11"/>
        <color theme="1"/>
        <rFont val="Arial"/>
        <family val="2"/>
      </rPr>
      <t xml:space="preserve"> Einsatz Verstärkerbus ab Bad Saulgau, ZOB 13:05 Uhr bis Herbertingen</t>
    </r>
  </si>
  <si>
    <t>Ostrach - Bad Saulgau</t>
  </si>
  <si>
    <t xml:space="preserve">RAB </t>
  </si>
  <si>
    <r>
      <t xml:space="preserve">Stand 26.10.2020:
</t>
    </r>
    <r>
      <rPr>
        <sz val="11"/>
        <rFont val="Arial"/>
        <family val="2"/>
      </rPr>
      <t>Belegung lt. RAB mit 15 Schüler über Grenzwert</t>
    </r>
  </si>
  <si>
    <r>
      <rPr>
        <sz val="11"/>
        <color theme="1"/>
        <rFont val="Segoe UI Symbol"/>
        <family val="2"/>
      </rPr>
      <t>①</t>
    </r>
    <r>
      <rPr>
        <sz val="11"/>
        <color theme="1"/>
        <rFont val="Arial"/>
        <family val="2"/>
      </rPr>
      <t xml:space="preserve"> Einsatz Verstärkerbus ab Ostrach, Hohenz.Str. 06:46 Uhr bis Bad Saulgau</t>
    </r>
  </si>
  <si>
    <r>
      <rPr>
        <i/>
        <sz val="11"/>
        <color rgb="FFFF0000"/>
        <rFont val="Arial"/>
        <family val="2"/>
      </rPr>
      <t>Stand 26.10.2020:</t>
    </r>
    <r>
      <rPr>
        <sz val="11"/>
        <color theme="1"/>
        <rFont val="Arial"/>
        <family val="2"/>
      </rPr>
      <t xml:space="preserve">
Bus lt. Fa. Reisch nur am Di. u. Do. knapp über der den
Grenzwerten </t>
    </r>
  </si>
  <si>
    <t>Überlingen - Wald</t>
  </si>
  <si>
    <t>① Einsatz Verstärkerbus ab Überlingen, Busbhf. 07:10 Uhr bis HKW Wald</t>
  </si>
  <si>
    <t>Mi</t>
  </si>
  <si>
    <t>Herbertingen</t>
  </si>
  <si>
    <t>16:30 Uhr</t>
  </si>
  <si>
    <t>Mo/Di/Do</t>
  </si>
  <si>
    <t>① Einsatz Verstärkerbus ab Herbertingen, Schule 16:30 Uhr bis Bad Saulgau, ZOB</t>
  </si>
  <si>
    <t>Beuron</t>
  </si>
  <si>
    <t>Bingen</t>
  </si>
  <si>
    <t>Herdwangen-Schönach</t>
  </si>
  <si>
    <t>Hettingen</t>
  </si>
  <si>
    <t>Illmensee</t>
  </si>
  <si>
    <t>Inzigkofen</t>
  </si>
  <si>
    <t>Krauchenwies</t>
  </si>
  <si>
    <t>Leibertingen</t>
  </si>
  <si>
    <t>Neufra</t>
  </si>
  <si>
    <t>Scheer</t>
  </si>
  <si>
    <t>Schwenningen</t>
  </si>
  <si>
    <t>Sigmaringendorf</t>
  </si>
  <si>
    <t>Stetten a. k. M.</t>
  </si>
  <si>
    <t>Veringenstadt</t>
  </si>
  <si>
    <t>kein Bedarf</t>
  </si>
  <si>
    <t>Richtlinien des Landes zur Belegung der Busse im Schülerverkehr</t>
  </si>
  <si>
    <t>Vorgaben:</t>
  </si>
  <si>
    <t>noch offen</t>
  </si>
  <si>
    <t>Sachstand / Rückmeldung VU</t>
  </si>
  <si>
    <r>
      <rPr>
        <i/>
        <sz val="11"/>
        <color rgb="FFFF0000"/>
        <rFont val="Arial"/>
        <family val="2"/>
      </rPr>
      <t xml:space="preserve">Stand 22.10.2020: 
</t>
    </r>
    <r>
      <rPr>
        <sz val="11"/>
        <rFont val="Arial"/>
        <family val="2"/>
      </rPr>
      <t xml:space="preserve">Lt. verantwortlichem Betreiber keine </t>
    </r>
    <r>
      <rPr>
        <sz val="11"/>
        <color theme="1"/>
        <rFont val="Arial"/>
        <family val="2"/>
      </rPr>
      <t>Überbelegung</t>
    </r>
  </si>
  <si>
    <r>
      <rPr>
        <i/>
        <sz val="11"/>
        <color rgb="FFFF0000"/>
        <rFont val="Arial"/>
        <family val="2"/>
      </rPr>
      <t>Stand 16.10.2020</t>
    </r>
    <r>
      <rPr>
        <sz val="11"/>
        <rFont val="Arial"/>
        <family val="2"/>
      </rPr>
      <t>:</t>
    </r>
    <r>
      <rPr>
        <sz val="11"/>
        <color theme="1"/>
        <rFont val="Arial"/>
        <family val="2"/>
      </rPr>
      <t xml:space="preserve"> an wenigen Tagen über empfohlenem Grenzwert. Problematik offenbar auf stundplanmäßige Gestaltung des Unterrichts des Studienkollegs Blönried zurückzuführen. Linienfahrt beginnt in Blönried und nimmt dort Schüler nach Unterrichtsende auf, die bis nach Herbertingen gefahren werden. Zustieg in Bad Saulgau ca. 25 Personen.
</t>
    </r>
    <r>
      <rPr>
        <i/>
        <sz val="11"/>
        <color rgb="FFFF0000"/>
        <rFont val="Arial"/>
        <family val="2"/>
      </rPr>
      <t>Stand 20.10.2020:</t>
    </r>
    <r>
      <rPr>
        <sz val="11"/>
        <color theme="1"/>
        <rFont val="Arial"/>
        <family val="2"/>
      </rPr>
      <t xml:space="preserve"> Überbelegung</t>
    </r>
  </si>
  <si>
    <r>
      <rPr>
        <i/>
        <sz val="11"/>
        <color rgb="FFFF0000"/>
        <rFont val="Arial"/>
        <family val="2"/>
      </rPr>
      <t xml:space="preserve">Stand 26.10.2020:
</t>
    </r>
    <r>
      <rPr>
        <sz val="11"/>
        <color theme="1"/>
        <rFont val="Arial"/>
        <family val="2"/>
      </rPr>
      <t>2 Busse 23 Minuten zeitversetzt im Einsatz; 
lt. Fa. Reisch spätere Fahrt (ab 7:12 Uhr) an der 
Kapazitätsgrenze, im früheren Bus (ab 6:49 Uhr)
sind noch ca. 20 Plätze frei</t>
    </r>
  </si>
  <si>
    <r>
      <t xml:space="preserve">Stand 22.10.2020: </t>
    </r>
    <r>
      <rPr>
        <sz val="11"/>
        <rFont val="Arial"/>
        <family val="2"/>
      </rPr>
      <t>Überbelegung</t>
    </r>
  </si>
  <si>
    <t xml:space="preserve">① Einsatz Verstärkerbus L102 bis Inzigkofen, Festhalle Mo-Do; freitags wird die Fahrt bereits planmäßig
durchgeführt </t>
  </si>
  <si>
    <t>Leibertingen-Buchheim-Thalheim-Heudorf-Meßkirch</t>
  </si>
  <si>
    <r>
      <rPr>
        <sz val="11"/>
        <color rgb="FFFF0000"/>
        <rFont val="Arial"/>
        <family val="2"/>
      </rPr>
      <t>Stand 20.10.2020:</t>
    </r>
    <r>
      <rPr>
        <sz val="11"/>
        <color theme="1"/>
        <rFont val="Arial"/>
        <family val="2"/>
      </rPr>
      <t xml:space="preserve"> Überbelegung festgestellt</t>
    </r>
  </si>
  <si>
    <r>
      <rPr>
        <i/>
        <sz val="11"/>
        <color rgb="FFFF0000"/>
        <rFont val="Arial"/>
        <family val="2"/>
      </rPr>
      <t>Stand 16.10.2020</t>
    </r>
    <r>
      <rPr>
        <sz val="11"/>
        <color rgb="FFFF0000"/>
        <rFont val="Arial"/>
        <family val="2"/>
      </rPr>
      <t>:</t>
    </r>
    <r>
      <rPr>
        <sz val="11"/>
        <color theme="1"/>
        <rFont val="Arial"/>
        <family val="2"/>
      </rPr>
      <t xml:space="preserve"> im Normbereich
</t>
    </r>
    <r>
      <rPr>
        <i/>
        <sz val="11"/>
        <color rgb="FFFF0000"/>
        <rFont val="Arial"/>
        <family val="2"/>
      </rPr>
      <t>Stand 20.10.2020:</t>
    </r>
    <r>
      <rPr>
        <sz val="11"/>
        <color theme="1"/>
        <rFont val="Arial"/>
        <family val="2"/>
      </rPr>
      <t xml:space="preserve"> im Normbereich</t>
    </r>
  </si>
  <si>
    <t>in Abhängigkeit von  der weiteren Belegung kurzfristige Umsetzung entspr. Maßnahmen möglich</t>
  </si>
  <si>
    <r>
      <t xml:space="preserve">Stand 16.10.2020: </t>
    </r>
    <r>
      <rPr>
        <i/>
        <sz val="11"/>
        <rFont val="Arial"/>
        <family val="2"/>
      </rPr>
      <t>im Normbereich</t>
    </r>
    <r>
      <rPr>
        <i/>
        <sz val="11"/>
        <color rgb="FFFF0000"/>
        <rFont val="Arial"/>
        <family val="2"/>
      </rPr>
      <t xml:space="preserve">
Stand 20.10.2020: </t>
    </r>
    <r>
      <rPr>
        <i/>
        <sz val="11"/>
        <rFont val="Arial"/>
        <family val="2"/>
      </rPr>
      <t>im Normbereich</t>
    </r>
  </si>
  <si>
    <t>① trotz alternativer Bus-/Zugverbindung Einsatz eines größeren 15m-Busses</t>
  </si>
  <si>
    <t xml:space="preserve">Von Seiten der SWEG liegt bislang noch keine Rückmeldung vor </t>
  </si>
  <si>
    <t>Rückmeldung steht noch aus</t>
  </si>
  <si>
    <t>siehe Spalte Maßnahmen</t>
  </si>
  <si>
    <t>Weitere Auskünfte  erteilt die Fa. Reisch GmbH, Mengen</t>
  </si>
  <si>
    <t>siehe Spalte Maßnahmen, weitere Auskünfte erteilt die Fa. Reisch GmbH, Mengen</t>
  </si>
  <si>
    <t>siehe Spalte Maßnahmen, weitere Informationen erteilt die DB ZugBus Regionalverkehr Alb-Bodensee GmbH, Friedrichshafen (Tel. 07541/301311)</t>
  </si>
  <si>
    <t>Schülerbeförderung - Maßnahmen und Verstärkerfahrten ab 02.11.2020</t>
  </si>
  <si>
    <t>Sauldorf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</si>
</sst>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16" x14ac:knownFonts="1">
    <font>
      <sz val="11"/>
      <color theme="1"/>
      <name val="Calibri"/>
      <family val="2"/>
      <scheme val="minor"/>
    </font>
    <font>
      <sz val="11"/>
      <color theme="1"/>
      <name val="Arial"/>
      <family val="2"/>
    </font>
    <font>
      <u/>
      <sz val="11"/>
      <color theme="1"/>
      <name val="Arial"/>
      <family val="2"/>
    </font>
    <font>
      <b/>
      <sz val="11"/>
      <color theme="1"/>
      <name val="Arial"/>
      <family val="2"/>
    </font>
    <font>
      <b/>
      <u/>
      <sz val="11"/>
      <color theme="1"/>
      <name val="Arial"/>
      <family val="2"/>
    </font>
    <font>
      <b/>
      <u/>
      <sz val="14"/>
      <color theme="1"/>
      <name val="Arial"/>
      <family val="2"/>
    </font>
    <font>
      <i/>
      <sz val="11"/>
      <color theme="1"/>
      <name val="Arial"/>
      <family val="2"/>
    </font>
    <font>
      <sz val="11"/>
      <color rgb="FFFF0000"/>
      <name val="Arial"/>
      <family val="2"/>
    </font>
    <font>
      <i/>
      <sz val="11"/>
      <color rgb="FFFF0000"/>
      <name val="Arial"/>
      <family val="2"/>
    </font>
    <font>
      <sz val="11"/>
      <name val="Arial"/>
      <family val="2"/>
    </font>
    <font>
      <sz val="11"/>
      <color theme="1"/>
      <name val="Segoe UI Symbol"/>
      <family val="2"/>
    </font>
    <font>
      <sz val="11"/>
      <name val="Segoe UI Symbol"/>
      <family val="2"/>
    </font>
    <font>
      <b/>
      <i/>
      <sz val="9"/>
      <color theme="1"/>
      <name val="Arial"/>
      <family val="2"/>
    </font>
    <font>
      <b/>
      <sz val="11"/>
      <color theme="1"/>
      <name val="Calibri"/>
      <family val="2"/>
      <scheme val="minor"/>
    </font>
    <font>
      <b/>
      <sz val="14"/>
      <color theme="1"/>
      <name val="Calibri"/>
      <family val="2"/>
      <scheme val="minor"/>
    </font>
    <font>
      <i/>
      <sz val="11"/>
      <name val="Arial"/>
      <family val="2"/>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bgColor indexed="64"/>
      </patternFill>
    </fill>
    <fill>
      <patternFill patternType="solid">
        <fgColor rgb="FFFFFFCC"/>
        <bgColor rgb="FFFFFFCC"/>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rgb="FFFFFF00"/>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3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4" fillId="0" borderId="0" xfId="0" applyFont="1"/>
    <xf numFmtId="0" fontId="5" fillId="0" borderId="0" xfId="0" applyFont="1"/>
    <xf numFmtId="0" fontId="1" fillId="0" borderId="1" xfId="0" applyFont="1" applyBorder="1"/>
    <xf numFmtId="0" fontId="3" fillId="3" borderId="1" xfId="0" applyFont="1" applyFill="1" applyBorder="1" applyAlignment="1">
      <alignment vertical="center" wrapText="1"/>
    </xf>
    <xf numFmtId="0" fontId="1" fillId="0" borderId="3" xfId="0" applyFont="1" applyBorder="1"/>
    <xf numFmtId="0" fontId="1" fillId="0" borderId="6" xfId="0" applyFont="1" applyBorder="1"/>
    <xf numFmtId="0" fontId="1" fillId="0" borderId="8" xfId="0" applyFont="1" applyBorder="1"/>
    <xf numFmtId="0" fontId="1" fillId="0" borderId="7" xfId="0" applyFont="1" applyBorder="1"/>
    <xf numFmtId="0" fontId="1" fillId="0" borderId="9" xfId="0" applyFont="1" applyBorder="1"/>
    <xf numFmtId="0" fontId="2" fillId="0" borderId="0" xfId="0" applyFont="1"/>
    <xf numFmtId="0" fontId="3" fillId="2" borderId="1" xfId="0" applyFont="1" applyFill="1" applyBorder="1" applyAlignment="1">
      <alignment vertical="center" wrapText="1"/>
    </xf>
    <xf numFmtId="0" fontId="3" fillId="4" borderId="10" xfId="0" applyFont="1" applyFill="1" applyBorder="1"/>
    <xf numFmtId="0" fontId="1" fillId="4" borderId="11" xfId="0" applyFont="1" applyFill="1" applyBorder="1"/>
    <xf numFmtId="0" fontId="1" fillId="0" borderId="1" xfId="0" applyFont="1" applyBorder="1" applyAlignment="1">
      <alignment horizontal="center" vertical="top"/>
    </xf>
    <xf numFmtId="0" fontId="1" fillId="0" borderId="8" xfId="0" applyFont="1" applyBorder="1" applyAlignment="1">
      <alignment horizontal="center" vertical="top"/>
    </xf>
    <xf numFmtId="0" fontId="1" fillId="0" borderId="6" xfId="0" applyFont="1" applyBorder="1" applyAlignment="1">
      <alignment horizontal="center" vertical="top"/>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0" borderId="3" xfId="0" applyFont="1" applyBorder="1" applyAlignment="1">
      <alignment horizontal="center" vertical="top"/>
    </xf>
    <xf numFmtId="0" fontId="1" fillId="0" borderId="7" xfId="0" applyFont="1" applyBorder="1" applyAlignment="1">
      <alignment horizontal="center" vertical="top"/>
    </xf>
    <xf numFmtId="0" fontId="1" fillId="0" borderId="1" xfId="0" applyFont="1" applyBorder="1" applyAlignment="1">
      <alignment horizontal="left" vertical="top"/>
    </xf>
    <xf numFmtId="0" fontId="1" fillId="0" borderId="8" xfId="0" applyFont="1" applyBorder="1" applyAlignment="1">
      <alignment horizontal="left" vertical="top"/>
    </xf>
    <xf numFmtId="0" fontId="1" fillId="0" borderId="6" xfId="0" applyFont="1" applyBorder="1" applyAlignment="1">
      <alignment horizontal="left" vertical="top"/>
    </xf>
    <xf numFmtId="0" fontId="1" fillId="0" borderId="2" xfId="0" applyFont="1" applyBorder="1" applyAlignment="1">
      <alignment horizontal="left" vertical="top"/>
    </xf>
    <xf numFmtId="0" fontId="1" fillId="0" borderId="9" xfId="0" applyFont="1" applyBorder="1" applyAlignment="1">
      <alignment horizontal="left" vertical="top"/>
    </xf>
    <xf numFmtId="0" fontId="1" fillId="0" borderId="3" xfId="0" applyFont="1" applyBorder="1" applyAlignment="1">
      <alignment horizontal="left" vertical="top"/>
    </xf>
    <xf numFmtId="0" fontId="1" fillId="0" borderId="7" xfId="0" applyFont="1" applyBorder="1" applyAlignment="1">
      <alignment horizontal="left" vertical="top"/>
    </xf>
    <xf numFmtId="0" fontId="3" fillId="0" borderId="9" xfId="0" applyFont="1" applyBorder="1" applyAlignment="1">
      <alignment horizontal="left"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xf>
    <xf numFmtId="0" fontId="1" fillId="0" borderId="4" xfId="0" applyFont="1" applyBorder="1" applyAlignment="1">
      <alignment horizontal="left" vertical="top"/>
    </xf>
    <xf numFmtId="0" fontId="1" fillId="4" borderId="1" xfId="0" applyFont="1" applyFill="1" applyBorder="1" applyAlignment="1">
      <alignment horizontal="left" vertical="top" wrapText="1"/>
    </xf>
    <xf numFmtId="0" fontId="1" fillId="4" borderId="8" xfId="0" applyFont="1" applyFill="1" applyBorder="1" applyAlignment="1">
      <alignment horizontal="left" vertical="top"/>
    </xf>
    <xf numFmtId="0" fontId="1" fillId="4" borderId="6" xfId="0" applyFont="1" applyFill="1" applyBorder="1" applyAlignment="1">
      <alignment horizontal="left" vertical="top"/>
    </xf>
    <xf numFmtId="0" fontId="1" fillId="4" borderId="4" xfId="0" applyFont="1" applyFill="1" applyBorder="1" applyAlignment="1">
      <alignment horizontal="left" vertical="top"/>
    </xf>
    <xf numFmtId="0" fontId="1" fillId="4" borderId="9" xfId="0" applyFont="1" applyFill="1" applyBorder="1" applyAlignment="1">
      <alignment horizontal="left" vertical="top"/>
    </xf>
    <xf numFmtId="0" fontId="1" fillId="4" borderId="7" xfId="0" applyFont="1" applyFill="1" applyBorder="1" applyAlignment="1">
      <alignment horizontal="left" vertical="top"/>
    </xf>
    <xf numFmtId="0" fontId="1" fillId="4" borderId="8"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6" xfId="0" applyFont="1" applyBorder="1" applyAlignment="1">
      <alignment horizontal="left" vertical="top" wrapText="1"/>
    </xf>
    <xf numFmtId="14" fontId="9" fillId="0" borderId="1" xfId="0" applyNumberFormat="1" applyFont="1" applyBorder="1" applyAlignment="1">
      <alignment horizontal="center" vertical="top"/>
    </xf>
    <xf numFmtId="0" fontId="9" fillId="0" borderId="1" xfId="0" applyFont="1" applyBorder="1"/>
    <xf numFmtId="0" fontId="1" fillId="0" borderId="2" xfId="0" applyFont="1" applyBorder="1" applyAlignment="1">
      <alignment horizontal="left" vertical="top" wrapText="1"/>
    </xf>
    <xf numFmtId="0" fontId="3" fillId="4" borderId="1" xfId="0" applyFont="1" applyFill="1" applyBorder="1" applyAlignment="1">
      <alignment horizontal="center" vertical="top" wrapText="1"/>
    </xf>
    <xf numFmtId="0" fontId="3" fillId="4" borderId="8"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4" borderId="3" xfId="0" applyFont="1" applyFill="1" applyBorder="1" applyAlignment="1">
      <alignment horizontal="center" vertical="top"/>
    </xf>
    <xf numFmtId="0" fontId="3" fillId="4" borderId="7" xfId="0" applyFont="1" applyFill="1" applyBorder="1" applyAlignment="1">
      <alignment horizontal="center" vertical="top"/>
    </xf>
    <xf numFmtId="0" fontId="3" fillId="4" borderId="1" xfId="0" applyFont="1" applyFill="1" applyBorder="1" applyAlignment="1">
      <alignment horizontal="center" vertical="top"/>
    </xf>
    <xf numFmtId="14" fontId="1" fillId="0" borderId="6" xfId="0" applyNumberFormat="1" applyFont="1" applyBorder="1" applyAlignment="1">
      <alignment horizontal="center" vertical="top"/>
    </xf>
    <xf numFmtId="0" fontId="3" fillId="4" borderId="4" xfId="0" applyFont="1" applyFill="1" applyBorder="1" applyAlignment="1">
      <alignment horizontal="center" vertical="top"/>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0" fontId="1" fillId="0" borderId="7" xfId="0" applyFont="1" applyBorder="1" applyAlignment="1">
      <alignment horizontal="left" vertical="top" wrapText="1"/>
    </xf>
    <xf numFmtId="0" fontId="12" fillId="0" borderId="0" xfId="0" applyFont="1" applyAlignment="1">
      <alignment horizontal="center" wrapText="1"/>
    </xf>
    <xf numFmtId="0" fontId="1" fillId="0" borderId="4" xfId="0" applyFont="1" applyBorder="1" applyAlignment="1">
      <alignment horizontal="center" vertical="top" wrapText="1"/>
    </xf>
    <xf numFmtId="0" fontId="1" fillId="0" borderId="7" xfId="0" applyFont="1" applyBorder="1" applyAlignment="1">
      <alignment vertical="top" wrapText="1"/>
    </xf>
    <xf numFmtId="0" fontId="3" fillId="0" borderId="9" xfId="0" applyFont="1" applyBorder="1" applyAlignment="1">
      <alignment horizontal="left" vertical="top" wrapText="1"/>
    </xf>
    <xf numFmtId="0" fontId="9" fillId="0" borderId="9" xfId="0" applyFont="1" applyBorder="1" applyAlignment="1">
      <alignment horizontal="center" vertical="top"/>
    </xf>
    <xf numFmtId="0" fontId="9" fillId="0" borderId="9" xfId="0" applyFont="1" applyBorder="1"/>
    <xf numFmtId="0" fontId="9" fillId="0" borderId="3" xfId="0" applyFont="1" applyBorder="1" applyAlignment="1">
      <alignment horizontal="center" vertical="top"/>
    </xf>
    <xf numFmtId="0" fontId="9" fillId="0" borderId="3" xfId="0" applyFont="1" applyBorder="1"/>
    <xf numFmtId="0" fontId="9" fillId="0" borderId="8" xfId="0" applyFont="1" applyBorder="1" applyAlignment="1">
      <alignment horizontal="center" vertical="top"/>
    </xf>
    <xf numFmtId="0" fontId="1" fillId="5" borderId="1" xfId="0" applyFont="1" applyFill="1" applyBorder="1" applyAlignment="1">
      <alignment horizontal="left" vertical="top" wrapText="1"/>
    </xf>
    <xf numFmtId="0" fontId="3" fillId="0" borderId="9" xfId="0" applyFont="1" applyBorder="1" applyAlignment="1">
      <alignment vertical="top" wrapText="1"/>
    </xf>
    <xf numFmtId="0" fontId="1" fillId="0" borderId="9" xfId="0" applyFont="1" applyBorder="1" applyAlignment="1">
      <alignment horizontal="left" vertical="top" wrapText="1"/>
    </xf>
    <xf numFmtId="9" fontId="1" fillId="5" borderId="12" xfId="0" applyNumberFormat="1" applyFont="1" applyFill="1" applyBorder="1" applyAlignment="1">
      <alignment horizontal="left" vertical="center"/>
    </xf>
    <xf numFmtId="0" fontId="1" fillId="5" borderId="13" xfId="0" applyFont="1" applyFill="1" applyBorder="1" applyAlignment="1">
      <alignment vertical="center"/>
    </xf>
    <xf numFmtId="0" fontId="1" fillId="5" borderId="14" xfId="0" applyFont="1" applyFill="1" applyBorder="1" applyAlignment="1">
      <alignment vertical="center"/>
    </xf>
    <xf numFmtId="9" fontId="1" fillId="5" borderId="15" xfId="0" applyNumberFormat="1" applyFont="1" applyFill="1" applyBorder="1" applyAlignment="1">
      <alignment horizontal="left" vertical="center"/>
    </xf>
    <xf numFmtId="0" fontId="2" fillId="5" borderId="15" xfId="0" applyFont="1" applyFill="1" applyBorder="1" applyAlignment="1">
      <alignment vertical="center"/>
    </xf>
    <xf numFmtId="0" fontId="1" fillId="0" borderId="0" xfId="0" applyFont="1" applyFill="1" applyBorder="1" applyAlignment="1">
      <alignment vertical="center"/>
    </xf>
    <xf numFmtId="0" fontId="4" fillId="0" borderId="0" xfId="0" applyFont="1" applyFill="1" applyBorder="1" applyAlignment="1">
      <alignment vertical="center"/>
    </xf>
    <xf numFmtId="9" fontId="1" fillId="0" borderId="0" xfId="0" applyNumberFormat="1" applyFont="1" applyFill="1" applyBorder="1" applyAlignment="1">
      <alignment horizontal="left" vertical="center"/>
    </xf>
    <xf numFmtId="9" fontId="1" fillId="0" borderId="0" xfId="0" applyNumberFormat="1" applyFont="1" applyFill="1" applyBorder="1" applyAlignment="1">
      <alignment vertical="center"/>
    </xf>
    <xf numFmtId="0" fontId="4" fillId="5" borderId="17" xfId="0" applyFont="1" applyFill="1" applyBorder="1" applyAlignment="1">
      <alignment vertical="center"/>
    </xf>
    <xf numFmtId="0" fontId="4" fillId="5" borderId="18" xfId="0" applyFont="1" applyFill="1" applyBorder="1" applyAlignment="1">
      <alignment vertical="center"/>
    </xf>
    <xf numFmtId="0" fontId="1" fillId="5" borderId="18" xfId="0" applyFont="1" applyFill="1" applyBorder="1" applyAlignment="1">
      <alignment vertical="center"/>
    </xf>
    <xf numFmtId="0" fontId="1" fillId="5" borderId="19" xfId="0" applyFont="1" applyFill="1" applyBorder="1" applyAlignment="1">
      <alignment vertical="center"/>
    </xf>
    <xf numFmtId="0" fontId="1" fillId="5" borderId="16" xfId="0" applyFont="1" applyFill="1" applyBorder="1" applyAlignment="1">
      <alignment horizontal="right" vertical="center"/>
    </xf>
    <xf numFmtId="0" fontId="4" fillId="5" borderId="15" xfId="0" applyFont="1" applyFill="1" applyBorder="1" applyAlignment="1">
      <alignment vertical="center"/>
    </xf>
    <xf numFmtId="9" fontId="3" fillId="5" borderId="15" xfId="0" applyNumberFormat="1" applyFont="1" applyFill="1" applyBorder="1" applyAlignment="1">
      <alignment horizontal="left" vertical="center"/>
    </xf>
    <xf numFmtId="9" fontId="3" fillId="5" borderId="15" xfId="0" applyNumberFormat="1" applyFont="1" applyFill="1" applyBorder="1" applyAlignment="1">
      <alignment vertical="center"/>
    </xf>
    <xf numFmtId="0" fontId="8" fillId="4" borderId="1" xfId="0" applyFont="1" applyFill="1" applyBorder="1" applyAlignment="1">
      <alignment horizontal="left" vertical="top" wrapText="1"/>
    </xf>
    <xf numFmtId="0" fontId="3" fillId="7" borderId="9" xfId="0" applyFont="1" applyFill="1" applyBorder="1" applyAlignment="1">
      <alignment horizontal="center" vertical="top" wrapText="1"/>
    </xf>
    <xf numFmtId="0" fontId="3" fillId="7" borderId="3" xfId="0" applyFont="1" applyFill="1" applyBorder="1" applyAlignment="1">
      <alignment horizontal="center" vertical="top"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xf>
    <xf numFmtId="0" fontId="1" fillId="0" borderId="1" xfId="0" applyFont="1" applyFill="1" applyBorder="1"/>
    <xf numFmtId="0" fontId="1" fillId="6" borderId="1" xfId="0" applyFont="1" applyFill="1" applyBorder="1"/>
    <xf numFmtId="0" fontId="1" fillId="6" borderId="1" xfId="0" applyFont="1" applyFill="1" applyBorder="1" applyAlignment="1">
      <alignment horizontal="left" vertical="top" wrapText="1"/>
    </xf>
    <xf numFmtId="14" fontId="1" fillId="0" borderId="3" xfId="0" applyNumberFormat="1" applyFont="1" applyBorder="1" applyAlignment="1">
      <alignment horizontal="center" vertical="top"/>
    </xf>
    <xf numFmtId="0" fontId="3" fillId="0" borderId="4" xfId="0" applyFont="1" applyBorder="1" applyAlignment="1">
      <alignment horizontal="left" vertical="top" wrapText="1"/>
    </xf>
    <xf numFmtId="0" fontId="8" fillId="4"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3" fillId="0" borderId="0" xfId="0" applyFont="1" applyAlignment="1">
      <alignment horizontal="left" vertical="center" wrapText="1"/>
    </xf>
    <xf numFmtId="0" fontId="0" fillId="0" borderId="0" xfId="0"/>
    <xf numFmtId="0" fontId="13" fillId="0" borderId="0" xfId="0" applyFont="1"/>
    <xf numFmtId="0" fontId="14" fillId="0" borderId="0" xfId="0" applyFont="1"/>
    <xf numFmtId="0" fontId="0" fillId="0" borderId="1" xfId="0" applyBorder="1"/>
    <xf numFmtId="0" fontId="13" fillId="0" borderId="1" xfId="0" applyFont="1" applyBorder="1" applyAlignment="1">
      <alignment vertical="center"/>
    </xf>
    <xf numFmtId="0" fontId="13" fillId="0" borderId="0" xfId="0" applyFont="1" applyFill="1"/>
    <xf numFmtId="0" fontId="0" fillId="0" borderId="0" xfId="0"/>
    <xf numFmtId="0" fontId="14" fillId="0" borderId="0" xfId="0" applyFont="1"/>
    <xf numFmtId="0" fontId="0" fillId="0" borderId="1" xfId="0" applyBorder="1"/>
    <xf numFmtId="0" fontId="13" fillId="0" borderId="1" xfId="0" applyFont="1" applyBorder="1" applyAlignment="1">
      <alignment vertical="center"/>
    </xf>
    <xf numFmtId="0" fontId="13" fillId="0" borderId="0" xfId="0" applyFont="1" applyFill="1"/>
    <xf numFmtId="0" fontId="3" fillId="0" borderId="9" xfId="0" applyFont="1" applyBorder="1" applyAlignment="1">
      <alignment horizontal="left" vertical="top" wrapText="1"/>
    </xf>
    <xf numFmtId="164" fontId="13" fillId="0" borderId="1" xfId="0" applyNumberFormat="1" applyFont="1" applyFill="1" applyBorder="1" applyAlignment="1">
      <alignment horizontal="center"/>
    </xf>
    <xf numFmtId="164" fontId="0" fillId="0" borderId="1" xfId="0" applyNumberFormat="1" applyFill="1" applyBorder="1" applyAlignment="1">
      <alignment horizontal="center"/>
    </xf>
    <xf numFmtId="0" fontId="3" fillId="0" borderId="0" xfId="0" applyFont="1"/>
    <xf numFmtId="0" fontId="9" fillId="0" borderId="1" xfId="0" applyFont="1" applyBorder="1" applyAlignment="1">
      <alignment horizontal="center" vertical="top"/>
    </xf>
    <xf numFmtId="0" fontId="3" fillId="0" borderId="9" xfId="0" applyFont="1" applyBorder="1" applyAlignment="1">
      <alignment horizontal="left" vertical="top" wrapText="1"/>
    </xf>
    <xf numFmtId="0" fontId="3" fillId="0" borderId="22" xfId="0" applyFont="1" applyBorder="1" applyAlignment="1">
      <alignment vertical="top" wrapText="1"/>
    </xf>
    <xf numFmtId="0" fontId="3" fillId="4" borderId="9" xfId="0" applyFont="1" applyFill="1" applyBorder="1" applyAlignment="1">
      <alignment horizontal="center" vertical="top"/>
    </xf>
    <xf numFmtId="0" fontId="8" fillId="4" borderId="6" xfId="0" applyFont="1" applyFill="1" applyBorder="1" applyAlignment="1">
      <alignment horizontal="left" vertical="top" wrapText="1"/>
    </xf>
    <xf numFmtId="0" fontId="1" fillId="5" borderId="0" xfId="0" applyFont="1" applyFill="1"/>
    <xf numFmtId="0" fontId="1" fillId="6" borderId="0" xfId="0" applyFont="1" applyFill="1"/>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horizontal="left" vertical="top" wrapText="1"/>
    </xf>
    <xf numFmtId="0" fontId="0" fillId="0" borderId="20" xfId="0" applyBorder="1" applyAlignment="1">
      <alignment horizontal="left"/>
    </xf>
    <xf numFmtId="0" fontId="0" fillId="0" borderId="21" xfId="0" applyBorder="1" applyAlignment="1">
      <alignment horizontal="left"/>
    </xf>
  </cellXfs>
  <cellStyles count="1">
    <cellStyle name="Standard" xfId="0" builtinId="0"/>
  </cellStyles>
  <dxfs count="0"/>
  <tableStyles count="0" defaultTableStyle="TableStyleMedium2" defaultPivotStyle="PivotStyleLight16"/>
  <colors>
    <mruColors>
      <color rgb="FFFFFFCC"/>
      <color rgb="FFFFFFFF"/>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7</xdr:col>
      <xdr:colOff>533400</xdr:colOff>
      <xdr:row>54</xdr:row>
      <xdr:rowOff>123825</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2375"/>
          <a:ext cx="10391775" cy="645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5</xdr:col>
      <xdr:colOff>514350</xdr:colOff>
      <xdr:row>32</xdr:row>
      <xdr:rowOff>19050</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62375"/>
          <a:ext cx="6010275" cy="327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4</xdr:col>
      <xdr:colOff>657225</xdr:colOff>
      <xdr:row>38</xdr:row>
      <xdr:rowOff>152400</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38475"/>
          <a:ext cx="4410075" cy="485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87</xdr:row>
      <xdr:rowOff>0</xdr:rowOff>
    </xdr:from>
    <xdr:to>
      <xdr:col>14</xdr:col>
      <xdr:colOff>152400</xdr:colOff>
      <xdr:row>169</xdr:row>
      <xdr:rowOff>38100</xdr:rowOff>
    </xdr:to>
    <xdr:pic>
      <xdr:nvPicPr>
        <xdr:cNvPr id="5" name="Grafik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73850"/>
          <a:ext cx="14239875" cy="1487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60"/>
  <sheetViews>
    <sheetView showGridLines="0" tabSelected="1" zoomScaleNormal="100" workbookViewId="0">
      <pane xSplit="2" ySplit="10" topLeftCell="C11" activePane="bottomRight" state="frozen"/>
      <selection pane="topRight" activeCell="C1" sqref="C1"/>
      <selection pane="bottomLeft" activeCell="A11" sqref="A11"/>
      <selection pane="bottomRight" activeCell="A56" sqref="A56"/>
    </sheetView>
  </sheetViews>
  <sheetFormatPr baseColWidth="10" defaultRowHeight="14.25" x14ac:dyDescent="0.2"/>
  <cols>
    <col min="1" max="1" width="17.7109375" style="1" customWidth="1"/>
    <col min="2" max="2" width="14.85546875" style="1" customWidth="1"/>
    <col min="3" max="3" width="36.7109375" style="1" customWidth="1"/>
    <col min="4" max="4" width="13" style="1" customWidth="1"/>
    <col min="5" max="5" width="11.42578125" style="1"/>
    <col min="6" max="6" width="54.28515625" style="1" customWidth="1"/>
    <col min="7" max="7" width="16.7109375" style="1" customWidth="1"/>
    <col min="8" max="8" width="21.85546875" style="1" customWidth="1"/>
    <col min="9" max="9" width="16.7109375" style="1" customWidth="1"/>
    <col min="10" max="10" width="14.28515625" style="1" customWidth="1"/>
    <col min="11" max="16384" width="11.42578125" style="1"/>
  </cols>
  <sheetData>
    <row r="1" spans="1:10" ht="7.5" customHeight="1" x14ac:dyDescent="0.2"/>
    <row r="2" spans="1:10" ht="18" x14ac:dyDescent="0.25">
      <c r="A2" s="5" t="s">
        <v>261</v>
      </c>
    </row>
    <row r="3" spans="1:10" ht="23.25" customHeight="1" x14ac:dyDescent="0.25">
      <c r="A3" s="124" t="s">
        <v>241</v>
      </c>
    </row>
    <row r="4" spans="1:10" s="3" customFormat="1" ht="21" customHeight="1" x14ac:dyDescent="0.25">
      <c r="A4" s="89" t="s">
        <v>240</v>
      </c>
      <c r="B4" s="81"/>
      <c r="C4" s="82"/>
      <c r="D4" s="85"/>
      <c r="E4" s="85"/>
    </row>
    <row r="5" spans="1:10" s="3" customFormat="1" ht="21" customHeight="1" x14ac:dyDescent="0.25">
      <c r="A5" s="90"/>
      <c r="B5" s="84" t="s">
        <v>97</v>
      </c>
      <c r="C5" s="94" t="s">
        <v>99</v>
      </c>
      <c r="D5" s="86"/>
      <c r="E5" s="85"/>
    </row>
    <row r="6" spans="1:10" s="3" customFormat="1" ht="14.25" customHeight="1" x14ac:dyDescent="0.25">
      <c r="A6" s="91" t="s">
        <v>6</v>
      </c>
      <c r="B6" s="83">
        <v>1</v>
      </c>
      <c r="C6" s="95">
        <v>1</v>
      </c>
      <c r="D6" s="87"/>
      <c r="E6" s="85"/>
    </row>
    <row r="7" spans="1:10" s="3" customFormat="1" ht="14.25" customHeight="1" x14ac:dyDescent="0.25">
      <c r="A7" s="91" t="s">
        <v>12</v>
      </c>
      <c r="B7" s="83">
        <v>0.4</v>
      </c>
      <c r="C7" s="96" t="s">
        <v>98</v>
      </c>
      <c r="D7" s="88"/>
      <c r="E7" s="85"/>
    </row>
    <row r="8" spans="1:10" s="3" customFormat="1" ht="14.25" customHeight="1" x14ac:dyDescent="0.25">
      <c r="A8" s="92"/>
      <c r="B8" s="80"/>
      <c r="C8" s="93"/>
      <c r="D8" s="87"/>
      <c r="E8" s="85"/>
    </row>
    <row r="9" spans="1:10" ht="20.25" customHeight="1" x14ac:dyDescent="0.2">
      <c r="G9" s="68"/>
    </row>
    <row r="10" spans="1:10" s="2" customFormat="1" ht="30" x14ac:dyDescent="0.2">
      <c r="A10" s="7" t="s">
        <v>0</v>
      </c>
      <c r="B10" s="7" t="s">
        <v>1</v>
      </c>
      <c r="C10" s="7" t="s">
        <v>2</v>
      </c>
      <c r="D10" s="7" t="s">
        <v>3</v>
      </c>
      <c r="E10" s="7" t="s">
        <v>4</v>
      </c>
      <c r="F10" s="14" t="s">
        <v>243</v>
      </c>
      <c r="G10" s="14" t="s">
        <v>42</v>
      </c>
      <c r="H10" s="7" t="s">
        <v>5</v>
      </c>
      <c r="I10" s="7" t="s">
        <v>123</v>
      </c>
      <c r="J10" s="7" t="s">
        <v>35</v>
      </c>
    </row>
    <row r="11" spans="1:10" ht="65.25" customHeight="1" x14ac:dyDescent="0.2">
      <c r="A11" s="135" t="s">
        <v>10</v>
      </c>
      <c r="B11" s="17">
        <v>7566</v>
      </c>
      <c r="C11" s="24" t="s">
        <v>33</v>
      </c>
      <c r="D11" s="24" t="s">
        <v>13</v>
      </c>
      <c r="E11" s="24" t="s">
        <v>25</v>
      </c>
      <c r="F11" s="35" t="s">
        <v>100</v>
      </c>
      <c r="G11" s="52" t="s">
        <v>43</v>
      </c>
      <c r="H11" s="47" t="s">
        <v>89</v>
      </c>
      <c r="I11" s="47" t="s">
        <v>127</v>
      </c>
      <c r="J11" s="49" t="s">
        <v>37</v>
      </c>
    </row>
    <row r="12" spans="1:10" ht="78" customHeight="1" x14ac:dyDescent="0.2">
      <c r="A12" s="134"/>
      <c r="B12" s="17">
        <v>7566</v>
      </c>
      <c r="C12" s="24" t="s">
        <v>76</v>
      </c>
      <c r="D12" s="24" t="s">
        <v>23</v>
      </c>
      <c r="E12" s="24" t="s">
        <v>25</v>
      </c>
      <c r="F12" s="35" t="s">
        <v>250</v>
      </c>
      <c r="G12" s="52" t="s">
        <v>43</v>
      </c>
      <c r="H12" s="66" t="s">
        <v>211</v>
      </c>
      <c r="I12" s="24" t="s">
        <v>127</v>
      </c>
      <c r="J12" s="105" t="s">
        <v>46</v>
      </c>
    </row>
    <row r="13" spans="1:10" ht="60.75" customHeight="1" x14ac:dyDescent="0.2">
      <c r="A13" s="134"/>
      <c r="B13" s="125" t="s">
        <v>34</v>
      </c>
      <c r="C13" s="24" t="s">
        <v>77</v>
      </c>
      <c r="D13" s="24" t="s">
        <v>13</v>
      </c>
      <c r="E13" s="24" t="s">
        <v>25</v>
      </c>
      <c r="F13" s="35" t="s">
        <v>251</v>
      </c>
      <c r="G13" s="52" t="s">
        <v>67</v>
      </c>
      <c r="H13" s="24" t="s">
        <v>205</v>
      </c>
      <c r="I13" s="24"/>
      <c r="J13" s="50"/>
    </row>
    <row r="14" spans="1:10" ht="139.5" customHeight="1" x14ac:dyDescent="0.2">
      <c r="A14" s="134"/>
      <c r="B14" s="125" t="s">
        <v>34</v>
      </c>
      <c r="C14" s="24" t="s">
        <v>90</v>
      </c>
      <c r="D14" s="24" t="s">
        <v>23</v>
      </c>
      <c r="E14" s="24" t="s">
        <v>25</v>
      </c>
      <c r="F14" s="35" t="s">
        <v>245</v>
      </c>
      <c r="G14" s="52" t="s">
        <v>43</v>
      </c>
      <c r="H14" s="66" t="s">
        <v>212</v>
      </c>
      <c r="I14" s="24" t="s">
        <v>127</v>
      </c>
      <c r="J14" s="105" t="s">
        <v>46</v>
      </c>
    </row>
    <row r="15" spans="1:10" ht="87" customHeight="1" x14ac:dyDescent="0.2">
      <c r="A15" s="121"/>
      <c r="B15" s="74">
        <v>7567</v>
      </c>
      <c r="C15" s="29" t="s">
        <v>213</v>
      </c>
      <c r="D15" s="29" t="s">
        <v>13</v>
      </c>
      <c r="E15" s="29" t="s">
        <v>214</v>
      </c>
      <c r="F15" s="97" t="s">
        <v>215</v>
      </c>
      <c r="G15" s="58" t="s">
        <v>43</v>
      </c>
      <c r="H15" s="66" t="s">
        <v>216</v>
      </c>
      <c r="I15" s="29" t="s">
        <v>127</v>
      </c>
      <c r="J15" s="105" t="s">
        <v>46</v>
      </c>
    </row>
    <row r="16" spans="1:10" ht="39.75" customHeight="1" x14ac:dyDescent="0.2">
      <c r="A16" s="71"/>
      <c r="B16" s="74">
        <v>280</v>
      </c>
      <c r="C16" s="29" t="s">
        <v>88</v>
      </c>
      <c r="D16" s="29"/>
      <c r="E16" s="29" t="s">
        <v>120</v>
      </c>
      <c r="F16" s="46" t="s">
        <v>101</v>
      </c>
      <c r="G16" s="58" t="s">
        <v>67</v>
      </c>
      <c r="H16" s="29" t="s">
        <v>205</v>
      </c>
      <c r="I16" s="29"/>
      <c r="J16" s="75"/>
    </row>
    <row r="17" spans="1:10" ht="37.5" customHeight="1" x14ac:dyDescent="0.2">
      <c r="A17" s="71"/>
      <c r="B17" s="72">
        <v>470</v>
      </c>
      <c r="C17" s="28" t="s">
        <v>87</v>
      </c>
      <c r="D17" s="28"/>
      <c r="E17" s="79" t="s">
        <v>121</v>
      </c>
      <c r="F17" s="45" t="s">
        <v>102</v>
      </c>
      <c r="G17" s="57" t="s">
        <v>67</v>
      </c>
      <c r="H17" s="28" t="s">
        <v>205</v>
      </c>
      <c r="I17" s="28"/>
      <c r="J17" s="73"/>
    </row>
    <row r="18" spans="1:10" ht="60.75" customHeight="1" x14ac:dyDescent="0.2">
      <c r="A18" s="78" t="s">
        <v>10</v>
      </c>
      <c r="B18" s="17">
        <v>415</v>
      </c>
      <c r="C18" s="24" t="s">
        <v>117</v>
      </c>
      <c r="D18" s="24" t="s">
        <v>13</v>
      </c>
      <c r="E18" s="24" t="s">
        <v>94</v>
      </c>
      <c r="F18" s="97" t="s">
        <v>105</v>
      </c>
      <c r="G18" s="52" t="s">
        <v>43</v>
      </c>
      <c r="H18" s="108" t="s">
        <v>118</v>
      </c>
      <c r="I18" s="101"/>
      <c r="J18" s="102"/>
    </row>
    <row r="19" spans="1:10" ht="81.75" customHeight="1" thickBot="1" x14ac:dyDescent="0.25">
      <c r="A19" s="78"/>
      <c r="B19" s="17">
        <v>415</v>
      </c>
      <c r="C19" s="24" t="s">
        <v>106</v>
      </c>
      <c r="D19" s="24" t="s">
        <v>23</v>
      </c>
      <c r="E19" s="24" t="s">
        <v>94</v>
      </c>
      <c r="F19" s="97" t="s">
        <v>107</v>
      </c>
      <c r="G19" s="52" t="s">
        <v>43</v>
      </c>
      <c r="H19" s="104" t="s">
        <v>252</v>
      </c>
      <c r="I19" s="104"/>
      <c r="J19" s="103"/>
    </row>
    <row r="20" spans="1:10" ht="104.25" customHeight="1" x14ac:dyDescent="0.2">
      <c r="A20" s="132" t="s">
        <v>9</v>
      </c>
      <c r="B20" s="19">
        <v>9</v>
      </c>
      <c r="C20" s="26" t="s">
        <v>26</v>
      </c>
      <c r="D20" s="26" t="s">
        <v>23</v>
      </c>
      <c r="E20" s="26" t="s">
        <v>27</v>
      </c>
      <c r="F20" s="42" t="s">
        <v>103</v>
      </c>
      <c r="G20" s="54" t="s">
        <v>43</v>
      </c>
      <c r="H20" s="48" t="s">
        <v>38</v>
      </c>
      <c r="I20" s="66" t="s">
        <v>127</v>
      </c>
      <c r="J20" s="49" t="s">
        <v>39</v>
      </c>
    </row>
    <row r="21" spans="1:10" ht="87.75" customHeight="1" x14ac:dyDescent="0.2">
      <c r="A21" s="134"/>
      <c r="B21" s="20">
        <v>400</v>
      </c>
      <c r="C21" s="27" t="s">
        <v>28</v>
      </c>
      <c r="D21" s="27" t="s">
        <v>29</v>
      </c>
      <c r="E21" s="27" t="s">
        <v>27</v>
      </c>
      <c r="F21" s="43" t="s">
        <v>104</v>
      </c>
      <c r="G21" s="55" t="s">
        <v>43</v>
      </c>
      <c r="H21" s="51" t="s">
        <v>41</v>
      </c>
      <c r="I21" s="51" t="s">
        <v>127</v>
      </c>
      <c r="J21" s="20" t="s">
        <v>40</v>
      </c>
    </row>
    <row r="22" spans="1:10" ht="99" customHeight="1" thickBot="1" x14ac:dyDescent="0.25">
      <c r="A22" s="133"/>
      <c r="B22" s="76" t="s">
        <v>36</v>
      </c>
      <c r="C22" s="25" t="s">
        <v>30</v>
      </c>
      <c r="D22" s="25" t="s">
        <v>13</v>
      </c>
      <c r="E22" s="25" t="s">
        <v>27</v>
      </c>
      <c r="F22" s="41" t="s">
        <v>44</v>
      </c>
      <c r="G22" s="53" t="s">
        <v>43</v>
      </c>
      <c r="H22" s="25" t="s">
        <v>242</v>
      </c>
      <c r="I22" s="25"/>
      <c r="J22" s="10"/>
    </row>
    <row r="23" spans="1:10" ht="84.75" customHeight="1" thickBot="1" x14ac:dyDescent="0.25">
      <c r="A23" s="106" t="s">
        <v>32</v>
      </c>
      <c r="B23" s="69" t="s">
        <v>68</v>
      </c>
      <c r="C23" s="32" t="s">
        <v>69</v>
      </c>
      <c r="D23" s="32" t="s">
        <v>70</v>
      </c>
      <c r="E23" s="32" t="s">
        <v>71</v>
      </c>
      <c r="F23" s="38" t="s">
        <v>57</v>
      </c>
      <c r="G23" s="56" t="s">
        <v>43</v>
      </c>
      <c r="H23" s="32" t="s">
        <v>126</v>
      </c>
      <c r="I23" s="32" t="s">
        <v>125</v>
      </c>
      <c r="J23" s="32" t="s">
        <v>91</v>
      </c>
    </row>
    <row r="24" spans="1:10" ht="72" customHeight="1" x14ac:dyDescent="0.2">
      <c r="A24" s="78" t="s">
        <v>11</v>
      </c>
      <c r="B24" s="19">
        <v>419</v>
      </c>
      <c r="C24" s="26" t="s">
        <v>93</v>
      </c>
      <c r="D24" s="26" t="s">
        <v>13</v>
      </c>
      <c r="E24" s="26" t="s">
        <v>94</v>
      </c>
      <c r="F24" s="42" t="s">
        <v>246</v>
      </c>
      <c r="G24" s="54" t="s">
        <v>67</v>
      </c>
      <c r="H24" s="48" t="s">
        <v>119</v>
      </c>
      <c r="I24" s="48" t="s">
        <v>127</v>
      </c>
      <c r="J24" s="9"/>
    </row>
    <row r="25" spans="1:10" ht="78.75" customHeight="1" x14ac:dyDescent="0.2">
      <c r="A25" s="78"/>
      <c r="B25" s="17">
        <v>419</v>
      </c>
      <c r="C25" s="47" t="s">
        <v>95</v>
      </c>
      <c r="D25" s="47" t="s">
        <v>96</v>
      </c>
      <c r="E25" s="24" t="s">
        <v>94</v>
      </c>
      <c r="F25" s="46" t="s">
        <v>217</v>
      </c>
      <c r="G25" s="58" t="s">
        <v>43</v>
      </c>
      <c r="H25" s="66" t="s">
        <v>128</v>
      </c>
      <c r="I25" s="66" t="s">
        <v>129</v>
      </c>
      <c r="J25" s="105" t="s">
        <v>46</v>
      </c>
    </row>
    <row r="26" spans="1:10" ht="69" customHeight="1" x14ac:dyDescent="0.2">
      <c r="A26" s="78"/>
      <c r="B26" s="22">
        <v>419</v>
      </c>
      <c r="C26" s="66" t="s">
        <v>115</v>
      </c>
      <c r="D26" s="29" t="s">
        <v>23</v>
      </c>
      <c r="E26" s="29" t="s">
        <v>94</v>
      </c>
      <c r="F26" s="97" t="s">
        <v>116</v>
      </c>
      <c r="G26" s="58" t="s">
        <v>43</v>
      </c>
      <c r="H26" s="66" t="s">
        <v>130</v>
      </c>
      <c r="I26" s="66" t="s">
        <v>220</v>
      </c>
      <c r="J26" s="105" t="s">
        <v>46</v>
      </c>
    </row>
    <row r="27" spans="1:10" ht="66" customHeight="1" x14ac:dyDescent="0.2">
      <c r="A27" s="78"/>
      <c r="B27" s="22">
        <v>416</v>
      </c>
      <c r="C27" s="29" t="s">
        <v>109</v>
      </c>
      <c r="D27" s="29" t="s">
        <v>108</v>
      </c>
      <c r="E27" s="29" t="s">
        <v>94</v>
      </c>
      <c r="F27" s="97" t="s">
        <v>107</v>
      </c>
      <c r="G27" s="99" t="s">
        <v>43</v>
      </c>
      <c r="H27" s="66" t="s">
        <v>131</v>
      </c>
      <c r="I27" s="66" t="s">
        <v>132</v>
      </c>
      <c r="J27" s="105" t="s">
        <v>46</v>
      </c>
    </row>
    <row r="28" spans="1:10" ht="69.75" customHeight="1" thickBot="1" x14ac:dyDescent="0.25">
      <c r="A28" s="78"/>
      <c r="B28" s="21">
        <v>416</v>
      </c>
      <c r="C28" s="28" t="s">
        <v>109</v>
      </c>
      <c r="D28" s="79" t="s">
        <v>110</v>
      </c>
      <c r="E28" s="28" t="s">
        <v>94</v>
      </c>
      <c r="F28" s="97" t="s">
        <v>111</v>
      </c>
      <c r="G28" s="98" t="s">
        <v>43</v>
      </c>
      <c r="H28" s="108" t="s">
        <v>118</v>
      </c>
      <c r="I28" s="100"/>
      <c r="J28" s="105"/>
    </row>
    <row r="29" spans="1:10" ht="72.75" customHeight="1" x14ac:dyDescent="0.2">
      <c r="A29" s="132" t="s">
        <v>7</v>
      </c>
      <c r="B29" s="19">
        <v>641</v>
      </c>
      <c r="C29" s="48" t="s">
        <v>249</v>
      </c>
      <c r="D29" s="26" t="s">
        <v>13</v>
      </c>
      <c r="E29" s="26" t="s">
        <v>14</v>
      </c>
      <c r="F29" s="37" t="s">
        <v>45</v>
      </c>
      <c r="G29" s="54" t="s">
        <v>43</v>
      </c>
      <c r="H29" s="48" t="s">
        <v>47</v>
      </c>
      <c r="I29" s="48" t="s">
        <v>127</v>
      </c>
      <c r="J29" s="63" t="s">
        <v>46</v>
      </c>
    </row>
    <row r="30" spans="1:10" ht="45" customHeight="1" thickBot="1" x14ac:dyDescent="0.25">
      <c r="A30" s="133"/>
      <c r="B30" s="18" t="s">
        <v>50</v>
      </c>
      <c r="C30" s="25" t="s">
        <v>15</v>
      </c>
      <c r="D30" s="25" t="s">
        <v>13</v>
      </c>
      <c r="E30" s="25" t="s">
        <v>16</v>
      </c>
      <c r="F30" s="41" t="s">
        <v>92</v>
      </c>
      <c r="G30" s="53" t="s">
        <v>67</v>
      </c>
      <c r="H30" s="25" t="s">
        <v>205</v>
      </c>
      <c r="I30" s="25"/>
      <c r="J30" s="10"/>
    </row>
    <row r="31" spans="1:10" ht="17.100000000000001" customHeight="1" thickBot="1" x14ac:dyDescent="0.25">
      <c r="A31" s="31" t="s">
        <v>31</v>
      </c>
      <c r="B31" s="21" t="s">
        <v>63</v>
      </c>
      <c r="C31" s="28" t="s">
        <v>64</v>
      </c>
      <c r="D31" s="28" t="s">
        <v>65</v>
      </c>
      <c r="E31" s="28" t="s">
        <v>62</v>
      </c>
      <c r="F31" s="39" t="s">
        <v>66</v>
      </c>
      <c r="G31" s="57" t="s">
        <v>67</v>
      </c>
      <c r="H31" s="28" t="s">
        <v>205</v>
      </c>
      <c r="I31" s="28"/>
      <c r="J31" s="12"/>
    </row>
    <row r="32" spans="1:10" ht="72" customHeight="1" x14ac:dyDescent="0.2">
      <c r="A32" s="132" t="s">
        <v>8</v>
      </c>
      <c r="B32" s="19">
        <v>102</v>
      </c>
      <c r="C32" s="26" t="s">
        <v>80</v>
      </c>
      <c r="D32" s="26" t="s">
        <v>13</v>
      </c>
      <c r="E32" s="26" t="s">
        <v>17</v>
      </c>
      <c r="F32" s="129" t="s">
        <v>253</v>
      </c>
      <c r="G32" s="54" t="s">
        <v>67</v>
      </c>
      <c r="H32" s="26" t="s">
        <v>205</v>
      </c>
      <c r="I32" s="26"/>
      <c r="J32" s="9"/>
    </row>
    <row r="33" spans="1:10" ht="178.5" customHeight="1" x14ac:dyDescent="0.2">
      <c r="A33" s="134"/>
      <c r="B33" s="22" t="s">
        <v>51</v>
      </c>
      <c r="C33" s="29" t="s">
        <v>81</v>
      </c>
      <c r="D33" s="29" t="s">
        <v>13</v>
      </c>
      <c r="E33" s="29" t="s">
        <v>17</v>
      </c>
      <c r="F33" s="46" t="s">
        <v>112</v>
      </c>
      <c r="G33" s="58" t="s">
        <v>43</v>
      </c>
      <c r="H33" s="66" t="s">
        <v>133</v>
      </c>
      <c r="I33" s="66"/>
      <c r="J33" s="8"/>
    </row>
    <row r="34" spans="1:10" ht="17.100000000000001" customHeight="1" thickBot="1" x14ac:dyDescent="0.25">
      <c r="A34" s="133"/>
      <c r="B34" s="23">
        <v>105</v>
      </c>
      <c r="C34" s="30" t="s">
        <v>82</v>
      </c>
      <c r="D34" s="30" t="s">
        <v>13</v>
      </c>
      <c r="E34" s="30" t="s">
        <v>17</v>
      </c>
      <c r="F34" s="36" t="s">
        <v>49</v>
      </c>
      <c r="G34" s="59" t="s">
        <v>67</v>
      </c>
      <c r="H34" s="30" t="s">
        <v>205</v>
      </c>
      <c r="I34" s="30"/>
      <c r="J34" s="11"/>
    </row>
    <row r="35" spans="1:10" ht="72.75" customHeight="1" x14ac:dyDescent="0.2">
      <c r="A35" s="132" t="s">
        <v>78</v>
      </c>
      <c r="B35" s="19">
        <v>668</v>
      </c>
      <c r="C35" s="26" t="s">
        <v>79</v>
      </c>
      <c r="D35" s="26" t="s">
        <v>13</v>
      </c>
      <c r="E35" s="26" t="s">
        <v>21</v>
      </c>
      <c r="F35" s="42" t="s">
        <v>61</v>
      </c>
      <c r="G35" s="54" t="s">
        <v>67</v>
      </c>
      <c r="H35" s="66" t="s">
        <v>254</v>
      </c>
      <c r="I35" s="66" t="s">
        <v>127</v>
      </c>
      <c r="J35" s="22" t="s">
        <v>54</v>
      </c>
    </row>
    <row r="36" spans="1:10" ht="65.25" customHeight="1" x14ac:dyDescent="0.2">
      <c r="A36" s="134"/>
      <c r="B36" s="22">
        <v>668</v>
      </c>
      <c r="C36" s="29" t="s">
        <v>59</v>
      </c>
      <c r="D36" s="29" t="s">
        <v>23</v>
      </c>
      <c r="E36" s="29" t="s">
        <v>14</v>
      </c>
      <c r="F36" s="46" t="s">
        <v>113</v>
      </c>
      <c r="G36" s="58" t="s">
        <v>43</v>
      </c>
      <c r="H36" s="66" t="s">
        <v>53</v>
      </c>
      <c r="I36" s="66" t="s">
        <v>127</v>
      </c>
      <c r="J36" s="22" t="s">
        <v>54</v>
      </c>
    </row>
    <row r="37" spans="1:10" ht="68.25" customHeight="1" x14ac:dyDescent="0.2">
      <c r="A37" s="134"/>
      <c r="B37" s="22">
        <v>668</v>
      </c>
      <c r="C37" s="29" t="s">
        <v>59</v>
      </c>
      <c r="D37" s="29" t="s">
        <v>60</v>
      </c>
      <c r="E37" s="29" t="s">
        <v>14</v>
      </c>
      <c r="F37" s="107" t="s">
        <v>247</v>
      </c>
      <c r="G37" s="58" t="s">
        <v>43</v>
      </c>
      <c r="H37" s="66" t="s">
        <v>56</v>
      </c>
      <c r="I37" s="66" t="s">
        <v>127</v>
      </c>
      <c r="J37" s="22" t="s">
        <v>54</v>
      </c>
    </row>
    <row r="38" spans="1:10" ht="59.25" customHeight="1" x14ac:dyDescent="0.2">
      <c r="A38" s="134"/>
      <c r="B38" s="65" t="s">
        <v>52</v>
      </c>
      <c r="C38" s="29" t="s">
        <v>83</v>
      </c>
      <c r="D38" s="29" t="s">
        <v>13</v>
      </c>
      <c r="E38" s="29" t="s">
        <v>22</v>
      </c>
      <c r="F38" s="46" t="s">
        <v>58</v>
      </c>
      <c r="G38" s="58" t="s">
        <v>43</v>
      </c>
      <c r="H38" s="66" t="s">
        <v>72</v>
      </c>
      <c r="I38" s="66" t="s">
        <v>127</v>
      </c>
      <c r="J38" s="22" t="s">
        <v>54</v>
      </c>
    </row>
    <row r="39" spans="1:10" ht="61.5" customHeight="1" x14ac:dyDescent="0.2">
      <c r="A39" s="134"/>
      <c r="B39" s="22">
        <v>102</v>
      </c>
      <c r="C39" s="29" t="s">
        <v>84</v>
      </c>
      <c r="D39" s="29" t="s">
        <v>13</v>
      </c>
      <c r="E39" s="29" t="s">
        <v>17</v>
      </c>
      <c r="F39" s="46" t="s">
        <v>55</v>
      </c>
      <c r="G39" s="60" t="s">
        <v>43</v>
      </c>
      <c r="H39" s="66" t="s">
        <v>122</v>
      </c>
      <c r="I39" s="66" t="s">
        <v>127</v>
      </c>
      <c r="J39" s="22" t="s">
        <v>54</v>
      </c>
    </row>
    <row r="40" spans="1:10" ht="99" customHeight="1" x14ac:dyDescent="0.2">
      <c r="A40" s="134"/>
      <c r="B40" s="22">
        <v>102</v>
      </c>
      <c r="C40" s="29" t="s">
        <v>85</v>
      </c>
      <c r="D40" s="29" t="s">
        <v>23</v>
      </c>
      <c r="E40" s="29" t="s">
        <v>17</v>
      </c>
      <c r="F40" s="46" t="s">
        <v>114</v>
      </c>
      <c r="G40" s="60" t="s">
        <v>43</v>
      </c>
      <c r="H40" s="66" t="s">
        <v>248</v>
      </c>
      <c r="I40" s="66" t="s">
        <v>134</v>
      </c>
      <c r="J40" s="22" t="s">
        <v>54</v>
      </c>
    </row>
    <row r="41" spans="1:10" ht="68.25" customHeight="1" x14ac:dyDescent="0.2">
      <c r="A41" s="134"/>
      <c r="B41" s="17" t="s">
        <v>74</v>
      </c>
      <c r="C41" s="24" t="s">
        <v>73</v>
      </c>
      <c r="D41" s="24" t="s">
        <v>23</v>
      </c>
      <c r="E41" s="24" t="s">
        <v>17</v>
      </c>
      <c r="F41" s="35" t="s">
        <v>57</v>
      </c>
      <c r="G41" s="62" t="s">
        <v>43</v>
      </c>
      <c r="H41" s="66" t="s">
        <v>86</v>
      </c>
      <c r="I41" s="66" t="s">
        <v>127</v>
      </c>
      <c r="J41" s="22" t="s">
        <v>54</v>
      </c>
    </row>
    <row r="42" spans="1:10" ht="78" customHeight="1" x14ac:dyDescent="0.2">
      <c r="A42" s="134"/>
      <c r="B42" s="17">
        <v>9</v>
      </c>
      <c r="C42" s="47" t="s">
        <v>206</v>
      </c>
      <c r="D42" s="24" t="s">
        <v>13</v>
      </c>
      <c r="E42" s="24" t="s">
        <v>17</v>
      </c>
      <c r="F42" s="35" t="s">
        <v>57</v>
      </c>
      <c r="G42" s="62" t="s">
        <v>43</v>
      </c>
      <c r="H42" s="47" t="s">
        <v>207</v>
      </c>
      <c r="I42" s="47" t="s">
        <v>127</v>
      </c>
      <c r="J42" s="22" t="s">
        <v>54</v>
      </c>
    </row>
    <row r="43" spans="1:10" ht="32.25" customHeight="1" thickBot="1" x14ac:dyDescent="0.25">
      <c r="A43" s="133"/>
      <c r="B43" s="23">
        <v>7422</v>
      </c>
      <c r="C43" s="30" t="s">
        <v>24</v>
      </c>
      <c r="D43" s="30" t="s">
        <v>23</v>
      </c>
      <c r="E43" s="30" t="s">
        <v>25</v>
      </c>
      <c r="F43" s="40" t="s">
        <v>57</v>
      </c>
      <c r="G43" s="61" t="s">
        <v>43</v>
      </c>
      <c r="H43" s="67" t="s">
        <v>56</v>
      </c>
      <c r="I43" s="67" t="s">
        <v>127</v>
      </c>
      <c r="J43" s="70" t="s">
        <v>75</v>
      </c>
    </row>
    <row r="44" spans="1:10" ht="72.75" customHeight="1" thickBot="1" x14ac:dyDescent="0.25">
      <c r="A44" s="126" t="s">
        <v>221</v>
      </c>
      <c r="B44" s="21">
        <v>7573</v>
      </c>
      <c r="C44" s="28" t="s">
        <v>77</v>
      </c>
      <c r="D44" s="28" t="s">
        <v>222</v>
      </c>
      <c r="E44" s="28" t="s">
        <v>25</v>
      </c>
      <c r="F44" s="45" t="s">
        <v>113</v>
      </c>
      <c r="G44" s="128" t="s">
        <v>43</v>
      </c>
      <c r="H44" s="79" t="s">
        <v>224</v>
      </c>
      <c r="I44" s="79" t="s">
        <v>223</v>
      </c>
      <c r="J44" s="21" t="s">
        <v>54</v>
      </c>
    </row>
    <row r="45" spans="1:10" ht="81" customHeight="1" thickBot="1" x14ac:dyDescent="0.25">
      <c r="A45" s="127" t="s">
        <v>48</v>
      </c>
      <c r="B45" s="33">
        <v>7378</v>
      </c>
      <c r="C45" s="34" t="s">
        <v>218</v>
      </c>
      <c r="D45" s="34" t="s">
        <v>13</v>
      </c>
      <c r="E45" s="34" t="s">
        <v>25</v>
      </c>
      <c r="F45" s="44" t="s">
        <v>113</v>
      </c>
      <c r="G45" s="64" t="s">
        <v>43</v>
      </c>
      <c r="H45" s="32" t="s">
        <v>219</v>
      </c>
      <c r="I45" s="34" t="s">
        <v>127</v>
      </c>
      <c r="J45" s="33" t="s">
        <v>54</v>
      </c>
    </row>
    <row r="46" spans="1:10" ht="43.5" customHeight="1" thickBot="1" x14ac:dyDescent="0.25">
      <c r="A46" s="127" t="s">
        <v>225</v>
      </c>
      <c r="B46" s="33"/>
      <c r="C46" s="34"/>
      <c r="D46" s="34"/>
      <c r="E46" s="34"/>
      <c r="F46" s="44" t="s">
        <v>244</v>
      </c>
      <c r="G46" s="64" t="s">
        <v>67</v>
      </c>
      <c r="H46" s="32" t="s">
        <v>239</v>
      </c>
      <c r="I46" s="34"/>
      <c r="J46" s="33"/>
    </row>
    <row r="47" spans="1:10" ht="43.5" customHeight="1" thickBot="1" x14ac:dyDescent="0.25">
      <c r="A47" s="127" t="s">
        <v>226</v>
      </c>
      <c r="B47" s="33"/>
      <c r="C47" s="34"/>
      <c r="D47" s="34"/>
      <c r="E47" s="34"/>
      <c r="F47" s="44" t="s">
        <v>244</v>
      </c>
      <c r="G47" s="64" t="s">
        <v>67</v>
      </c>
      <c r="H47" s="32" t="s">
        <v>239</v>
      </c>
      <c r="I47" s="34"/>
      <c r="J47" s="33"/>
    </row>
    <row r="48" spans="1:10" ht="43.5" customHeight="1" thickBot="1" x14ac:dyDescent="0.25">
      <c r="A48" s="127" t="s">
        <v>227</v>
      </c>
      <c r="B48" s="33"/>
      <c r="C48" s="34"/>
      <c r="D48" s="34"/>
      <c r="E48" s="34"/>
      <c r="F48" s="44" t="s">
        <v>244</v>
      </c>
      <c r="G48" s="64" t="s">
        <v>67</v>
      </c>
      <c r="H48" s="32" t="s">
        <v>239</v>
      </c>
      <c r="I48" s="34"/>
      <c r="J48" s="33"/>
    </row>
    <row r="49" spans="1:10" ht="43.5" customHeight="1" thickBot="1" x14ac:dyDescent="0.25">
      <c r="A49" s="127" t="s">
        <v>228</v>
      </c>
      <c r="B49" s="33"/>
      <c r="C49" s="34"/>
      <c r="D49" s="34"/>
      <c r="E49" s="34"/>
      <c r="F49" s="44" t="s">
        <v>244</v>
      </c>
      <c r="G49" s="64" t="s">
        <v>67</v>
      </c>
      <c r="H49" s="32" t="s">
        <v>239</v>
      </c>
      <c r="I49" s="34"/>
      <c r="J49" s="33"/>
    </row>
    <row r="50" spans="1:10" ht="43.5" customHeight="1" thickBot="1" x14ac:dyDescent="0.25">
      <c r="A50" s="127" t="s">
        <v>229</v>
      </c>
      <c r="B50" s="33"/>
      <c r="C50" s="34"/>
      <c r="D50" s="34"/>
      <c r="E50" s="34"/>
      <c r="F50" s="44" t="s">
        <v>244</v>
      </c>
      <c r="G50" s="64" t="s">
        <v>67</v>
      </c>
      <c r="H50" s="32" t="s">
        <v>239</v>
      </c>
      <c r="I50" s="34"/>
      <c r="J50" s="33"/>
    </row>
    <row r="51" spans="1:10" ht="43.5" customHeight="1" thickBot="1" x14ac:dyDescent="0.25">
      <c r="A51" s="127" t="s">
        <v>230</v>
      </c>
      <c r="B51" s="33"/>
      <c r="C51" s="34"/>
      <c r="D51" s="34"/>
      <c r="E51" s="34"/>
      <c r="F51" s="44" t="s">
        <v>244</v>
      </c>
      <c r="G51" s="64" t="s">
        <v>67</v>
      </c>
      <c r="H51" s="32" t="s">
        <v>239</v>
      </c>
      <c r="I51" s="34"/>
      <c r="J51" s="33"/>
    </row>
    <row r="52" spans="1:10" ht="43.5" customHeight="1" thickBot="1" x14ac:dyDescent="0.25">
      <c r="A52" s="127" t="s">
        <v>231</v>
      </c>
      <c r="B52" s="33"/>
      <c r="C52" s="34"/>
      <c r="D52" s="34"/>
      <c r="E52" s="34"/>
      <c r="F52" s="44" t="s">
        <v>244</v>
      </c>
      <c r="G52" s="64" t="s">
        <v>67</v>
      </c>
      <c r="H52" s="32" t="s">
        <v>239</v>
      </c>
      <c r="I52" s="34"/>
      <c r="J52" s="33"/>
    </row>
    <row r="53" spans="1:10" ht="43.5" customHeight="1" thickBot="1" x14ac:dyDescent="0.25">
      <c r="A53" s="127" t="s">
        <v>232</v>
      </c>
      <c r="B53" s="33"/>
      <c r="C53" s="34"/>
      <c r="D53" s="34"/>
      <c r="E53" s="34"/>
      <c r="F53" s="44" t="s">
        <v>244</v>
      </c>
      <c r="G53" s="64" t="s">
        <v>67</v>
      </c>
      <c r="H53" s="32" t="s">
        <v>239</v>
      </c>
      <c r="I53" s="34"/>
      <c r="J53" s="33"/>
    </row>
    <row r="54" spans="1:10" ht="43.5" customHeight="1" thickBot="1" x14ac:dyDescent="0.25">
      <c r="A54" s="127" t="s">
        <v>233</v>
      </c>
      <c r="B54" s="33"/>
      <c r="C54" s="34"/>
      <c r="D54" s="34"/>
      <c r="E54" s="34"/>
      <c r="F54" s="44" t="s">
        <v>244</v>
      </c>
      <c r="G54" s="64" t="s">
        <v>67</v>
      </c>
      <c r="H54" s="32" t="s">
        <v>239</v>
      </c>
      <c r="I54" s="34"/>
      <c r="J54" s="33"/>
    </row>
    <row r="55" spans="1:10" ht="43.5" customHeight="1" thickBot="1" x14ac:dyDescent="0.25">
      <c r="A55" s="127" t="s">
        <v>262</v>
      </c>
      <c r="B55" s="33"/>
      <c r="C55" s="34"/>
      <c r="D55" s="34"/>
      <c r="E55" s="34"/>
      <c r="F55" s="44" t="s">
        <v>244</v>
      </c>
      <c r="G55" s="64" t="s">
        <v>67</v>
      </c>
      <c r="H55" s="32" t="s">
        <v>239</v>
      </c>
      <c r="I55" s="34"/>
      <c r="J55" s="33"/>
    </row>
    <row r="56" spans="1:10" ht="43.5" customHeight="1" thickBot="1" x14ac:dyDescent="0.25">
      <c r="A56" s="127" t="s">
        <v>234</v>
      </c>
      <c r="B56" s="33"/>
      <c r="C56" s="34"/>
      <c r="D56" s="34"/>
      <c r="E56" s="34"/>
      <c r="F56" s="44" t="s">
        <v>244</v>
      </c>
      <c r="G56" s="64" t="s">
        <v>67</v>
      </c>
      <c r="H56" s="32" t="s">
        <v>239</v>
      </c>
      <c r="I56" s="34"/>
      <c r="J56" s="33"/>
    </row>
    <row r="57" spans="1:10" ht="43.5" customHeight="1" thickBot="1" x14ac:dyDescent="0.25">
      <c r="A57" s="127" t="s">
        <v>235</v>
      </c>
      <c r="B57" s="33"/>
      <c r="C57" s="34"/>
      <c r="D57" s="34"/>
      <c r="E57" s="34"/>
      <c r="F57" s="44" t="s">
        <v>244</v>
      </c>
      <c r="G57" s="64" t="s">
        <v>67</v>
      </c>
      <c r="H57" s="32" t="s">
        <v>239</v>
      </c>
      <c r="I57" s="34"/>
      <c r="J57" s="33"/>
    </row>
    <row r="58" spans="1:10" ht="43.5" customHeight="1" thickBot="1" x14ac:dyDescent="0.25">
      <c r="A58" s="127" t="s">
        <v>236</v>
      </c>
      <c r="B58" s="33"/>
      <c r="C58" s="34"/>
      <c r="D58" s="34"/>
      <c r="E58" s="34"/>
      <c r="F58" s="44" t="s">
        <v>244</v>
      </c>
      <c r="G58" s="64" t="s">
        <v>67</v>
      </c>
      <c r="H58" s="32" t="s">
        <v>239</v>
      </c>
      <c r="I58" s="34"/>
      <c r="J58" s="33"/>
    </row>
    <row r="59" spans="1:10" ht="43.5" customHeight="1" thickBot="1" x14ac:dyDescent="0.25">
      <c r="A59" s="127" t="s">
        <v>237</v>
      </c>
      <c r="B59" s="33"/>
      <c r="C59" s="34"/>
      <c r="D59" s="34"/>
      <c r="E59" s="34"/>
      <c r="F59" s="44" t="s">
        <v>244</v>
      </c>
      <c r="G59" s="64" t="s">
        <v>67</v>
      </c>
      <c r="H59" s="32" t="s">
        <v>239</v>
      </c>
      <c r="I59" s="34"/>
      <c r="J59" s="33"/>
    </row>
    <row r="60" spans="1:10" ht="43.5" customHeight="1" thickBot="1" x14ac:dyDescent="0.25">
      <c r="A60" s="127" t="s">
        <v>238</v>
      </c>
      <c r="B60" s="33"/>
      <c r="C60" s="34"/>
      <c r="D60" s="34"/>
      <c r="E60" s="34"/>
      <c r="F60" s="44" t="s">
        <v>244</v>
      </c>
      <c r="G60" s="64" t="s">
        <v>67</v>
      </c>
      <c r="H60" s="32" t="s">
        <v>239</v>
      </c>
      <c r="I60" s="34"/>
      <c r="J60" s="33"/>
    </row>
  </sheetData>
  <sheetProtection formatCells="0" formatColumns="0" formatRows="0" insertColumns="0" insertRows="0" insertHyperlinks="0" deleteColumns="0" deleteRows="0" sort="0" autoFilter="0" pivotTables="0"/>
  <autoFilter ref="A10:J10"/>
  <sortState ref="A9:A16">
    <sortCondition ref="A9"/>
  </sortState>
  <mergeCells count="5">
    <mergeCell ref="A29:A30"/>
    <mergeCell ref="A32:A34"/>
    <mergeCell ref="A35:A43"/>
    <mergeCell ref="A11:A14"/>
    <mergeCell ref="A20:A22"/>
  </mergeCells>
  <pageMargins left="0.70866141732283472" right="0.70866141732283472" top="0.78740157480314965" bottom="0.78740157480314965" header="0.31496062992125984" footer="0.31496062992125984"/>
  <pageSetup paperSize="8" scale="64" fitToHeight="2" orientation="landscape" r:id="rId1"/>
  <headerFooter>
    <oddFooter>&amp;C&amp;P von &amp;N                -                    &amp;D</oddFooter>
  </headerFooter>
  <rowBreaks count="1" manualBreakCount="1">
    <brk id="3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G14"/>
  <sheetViews>
    <sheetView showGridLines="0" zoomScaleNormal="100" workbookViewId="0">
      <selection activeCell="A14" sqref="A14"/>
    </sheetView>
  </sheetViews>
  <sheetFormatPr baseColWidth="10" defaultRowHeight="14.25" x14ac:dyDescent="0.2"/>
  <cols>
    <col min="1" max="1" width="13.28515625" style="1" customWidth="1"/>
    <col min="2" max="2" width="20.140625" style="1" customWidth="1"/>
    <col min="3" max="4" width="11.42578125" style="1"/>
    <col min="5" max="5" width="31.85546875" style="1" customWidth="1"/>
    <col min="6" max="6" width="25.5703125" style="1" customWidth="1"/>
    <col min="7" max="7" width="15.42578125" style="1" customWidth="1"/>
    <col min="8" max="16384" width="11.42578125" style="1"/>
  </cols>
  <sheetData>
    <row r="2" spans="1:7" ht="15" x14ac:dyDescent="0.25">
      <c r="A2" s="4" t="s">
        <v>18</v>
      </c>
    </row>
    <row r="3" spans="1:7" ht="15" thickBot="1" x14ac:dyDescent="0.25"/>
    <row r="4" spans="1:7" ht="15.75" thickBot="1" x14ac:dyDescent="0.3">
      <c r="A4" s="15" t="s">
        <v>19</v>
      </c>
      <c r="B4" s="16" t="str">
        <f>Übersicht!$A$45</f>
        <v>Wald, Klosterschule</v>
      </c>
    </row>
    <row r="6" spans="1:7" ht="36.75" customHeight="1" x14ac:dyDescent="0.2">
      <c r="A6" s="7" t="s">
        <v>1</v>
      </c>
      <c r="B6" s="7" t="s">
        <v>2</v>
      </c>
      <c r="C6" s="7" t="s">
        <v>3</v>
      </c>
      <c r="D6" s="7" t="s">
        <v>4</v>
      </c>
      <c r="E6" s="7" t="s">
        <v>5</v>
      </c>
      <c r="F6" s="7" t="str">
        <f>Übersicht!I10</f>
        <v xml:space="preserve">Verkehrstage </v>
      </c>
      <c r="G6" s="7" t="s">
        <v>35</v>
      </c>
    </row>
    <row r="7" spans="1:7" ht="50.25" customHeight="1" x14ac:dyDescent="0.2">
      <c r="A7" s="47">
        <f>Übersicht!B45</f>
        <v>7378</v>
      </c>
      <c r="B7" s="47" t="str">
        <f>Übersicht!C45</f>
        <v>Überlingen - Wald</v>
      </c>
      <c r="C7" s="47" t="str">
        <f>Übersicht!D45</f>
        <v>1. Std.</v>
      </c>
      <c r="D7" s="47" t="str">
        <f>Übersicht!E45</f>
        <v>RAB</v>
      </c>
      <c r="E7" s="47" t="str">
        <f>IF(Übersicht!H45="","",Übersicht!H45)</f>
        <v>① Einsatz Verstärkerbus ab Überlingen, Busbhf. 07:10 Uhr bis HKW Wald</v>
      </c>
      <c r="F7" s="47" t="str">
        <f>IF(Übersicht!I45="","",Übersicht!I45)</f>
        <v>Mo - Fr</v>
      </c>
      <c r="G7" s="47" t="str">
        <f>IF(Übersicht!J45="","",Übersicht!J45)</f>
        <v>① 02.11.2020</v>
      </c>
    </row>
    <row r="8" spans="1:7" x14ac:dyDescent="0.2">
      <c r="A8" s="6"/>
      <c r="B8" s="6"/>
      <c r="C8" s="6"/>
      <c r="D8" s="6"/>
      <c r="E8" s="6"/>
      <c r="F8" s="6"/>
      <c r="G8" s="6"/>
    </row>
    <row r="9" spans="1:7" x14ac:dyDescent="0.2">
      <c r="A9" s="6"/>
      <c r="B9" s="6"/>
      <c r="C9" s="6"/>
      <c r="D9" s="6"/>
      <c r="E9" s="6"/>
      <c r="F9" s="6"/>
      <c r="G9" s="6"/>
    </row>
    <row r="12" spans="1:7" x14ac:dyDescent="0.2">
      <c r="A12" s="13" t="s">
        <v>20</v>
      </c>
    </row>
    <row r="14" spans="1:7" x14ac:dyDescent="0.2">
      <c r="A14" s="1" t="s">
        <v>260</v>
      </c>
    </row>
  </sheetData>
  <sheetProtection password="CF9D" sheet="1" objects="1" scenarios="1" formatCells="0" formatColumns="0" formatRows="0" insertColumns="0" insertRows="0" insertHyperlinks="0" deleteColumns="0" deleteRows="0" sort="0" autoFilter="0" pivotTables="0"/>
  <pageMargins left="0.70866141732283472" right="0.70866141732283472" top="0.78740157480314965" bottom="0.78740157480314965" header="0.31496062992125984" footer="0.31496062992125984"/>
  <pageSetup paperSize="9" scale="71" orientation="portrait" r:id="rId1"/>
  <headerFooter>
    <oddFooter>&amp;C&amp;P von &amp;N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2:G18"/>
  <sheetViews>
    <sheetView showGridLines="0" zoomScaleNormal="100" workbookViewId="0"/>
  </sheetViews>
  <sheetFormatPr baseColWidth="10" defaultRowHeight="14.25" x14ac:dyDescent="0.2"/>
  <cols>
    <col min="1" max="1" width="13.28515625" style="1" customWidth="1"/>
    <col min="2" max="2" width="20.140625" style="1" customWidth="1"/>
    <col min="3" max="4" width="11.42578125" style="1"/>
    <col min="5" max="5" width="33" style="1" customWidth="1"/>
    <col min="6" max="6" width="25.5703125" style="1" customWidth="1"/>
    <col min="7" max="7" width="33" style="1" customWidth="1"/>
    <col min="8" max="16384" width="11.42578125" style="1"/>
  </cols>
  <sheetData>
    <row r="2" spans="1:7" ht="15" x14ac:dyDescent="0.25">
      <c r="A2" s="4" t="s">
        <v>18</v>
      </c>
    </row>
    <row r="3" spans="1:7" ht="15" thickBot="1" x14ac:dyDescent="0.25"/>
    <row r="4" spans="1:7" ht="15.75" thickBot="1" x14ac:dyDescent="0.3">
      <c r="A4" s="15" t="s">
        <v>19</v>
      </c>
      <c r="B4" s="16" t="str">
        <f>Übersicht!$A$11</f>
        <v>Bad Saulgau</v>
      </c>
    </row>
    <row r="6" spans="1:7" ht="36.75" customHeight="1" x14ac:dyDescent="0.2">
      <c r="A6" s="7" t="s">
        <v>1</v>
      </c>
      <c r="B6" s="7" t="s">
        <v>2</v>
      </c>
      <c r="C6" s="7" t="s">
        <v>3</v>
      </c>
      <c r="D6" s="7" t="s">
        <v>4</v>
      </c>
      <c r="E6" s="7" t="s">
        <v>5</v>
      </c>
      <c r="F6" s="7" t="str">
        <f>Übersicht!I10</f>
        <v xml:space="preserve">Verkehrstage </v>
      </c>
      <c r="G6" s="7" t="s">
        <v>35</v>
      </c>
    </row>
    <row r="7" spans="1:7" ht="50.25" customHeight="1" x14ac:dyDescent="0.2">
      <c r="A7" s="47">
        <f>Übersicht!B11</f>
        <v>7566</v>
      </c>
      <c r="B7" s="47" t="str">
        <f>Übersicht!C11</f>
        <v>Mengen-Hohentengen-Bad Saulgau</v>
      </c>
      <c r="C7" s="47" t="str">
        <f>Übersicht!D11</f>
        <v>1. Std.</v>
      </c>
      <c r="D7" s="47" t="str">
        <f>Übersicht!E11</f>
        <v>RAB</v>
      </c>
      <c r="E7" s="47" t="str">
        <f>Übersicht!H11</f>
        <v>① bessere Verteilung auf Busse durch andere Haltestellenreihenfolge</v>
      </c>
      <c r="F7" s="47" t="str">
        <f>IF(Übersicht!I11="","",Übersicht!I11)</f>
        <v>Mo - Fr</v>
      </c>
      <c r="G7" s="47" t="str">
        <f>IF(Übersicht!J11="","",Übersicht!J11)</f>
        <v>①16.10.2020</v>
      </c>
    </row>
    <row r="8" spans="1:7" ht="47.25" customHeight="1" x14ac:dyDescent="0.2">
      <c r="A8" s="47">
        <f>Übersicht!B12</f>
        <v>7566</v>
      </c>
      <c r="B8" s="47" t="str">
        <f>Übersicht!C12</f>
        <v>Bad Saulgau - Hohentengen - Mengen</v>
      </c>
      <c r="C8" s="47" t="str">
        <f>Übersicht!D12</f>
        <v>6. Std.</v>
      </c>
      <c r="D8" s="47" t="str">
        <f>Übersicht!E12</f>
        <v>RAB</v>
      </c>
      <c r="E8" s="47" t="str">
        <f>Übersicht!H12</f>
        <v>① Einsatz Verstärkerbus ab Bad Saulgau, ZOB 12:40 Uhr bis Mengen</v>
      </c>
      <c r="F8" s="47" t="str">
        <f>IF(Übersicht!I12="","",Übersicht!I12)</f>
        <v>Mo - Fr</v>
      </c>
      <c r="G8" s="47" t="str">
        <f>IF(Übersicht!J12="","",Übersicht!J12)</f>
        <v>① 02.11.2020</v>
      </c>
    </row>
    <row r="9" spans="1:7" ht="28.5" customHeight="1" x14ac:dyDescent="0.2">
      <c r="A9" s="47" t="str">
        <f>Übersicht!B13</f>
        <v>7570/7573</v>
      </c>
      <c r="B9" s="47" t="str">
        <f>Übersicht!C13</f>
        <v>Herbertingen - Bad Saulgau</v>
      </c>
      <c r="C9" s="47" t="str">
        <f>Übersicht!D13</f>
        <v>1. Std.</v>
      </c>
      <c r="D9" s="47" t="str">
        <f>Übersicht!E13</f>
        <v>RAB</v>
      </c>
      <c r="E9" s="47" t="str">
        <f>Übersicht!H13</f>
        <v>nicht erforderlich</v>
      </c>
      <c r="F9" s="47" t="str">
        <f>IF(Übersicht!I13="","",Übersicht!I13)</f>
        <v/>
      </c>
      <c r="G9" s="47" t="str">
        <f>IF(Übersicht!J13="","",Übersicht!J13)</f>
        <v/>
      </c>
    </row>
    <row r="10" spans="1:7" ht="43.5" customHeight="1" x14ac:dyDescent="0.2">
      <c r="A10" s="47" t="str">
        <f>Übersicht!B14</f>
        <v>7570/7573</v>
      </c>
      <c r="B10" s="47" t="str">
        <f>Übersicht!C14</f>
        <v>(Blönried -) Bad Saulgau - Herbertingen</v>
      </c>
      <c r="C10" s="47" t="str">
        <f>Übersicht!D14</f>
        <v>6. Std.</v>
      </c>
      <c r="D10" s="47" t="str">
        <f>Übersicht!E14</f>
        <v>RAB</v>
      </c>
      <c r="E10" s="47" t="str">
        <f>Übersicht!H14</f>
        <v>① Einsatz Verstärkerbus ab Bad Saulgau, ZOB 13:05 Uhr bis Herbertingen</v>
      </c>
      <c r="F10" s="47" t="str">
        <f>IF(Übersicht!I14="","",Übersicht!I14)</f>
        <v>Mo - Fr</v>
      </c>
      <c r="G10" s="47" t="str">
        <f>IF(Übersicht!J14="","",Übersicht!J14)</f>
        <v>① 02.11.2020</v>
      </c>
    </row>
    <row r="11" spans="1:7" ht="51.75" customHeight="1" x14ac:dyDescent="0.2">
      <c r="A11" s="47">
        <f>Übersicht!B15</f>
        <v>7567</v>
      </c>
      <c r="B11" s="47" t="str">
        <f>Übersicht!C15</f>
        <v>Ostrach - Bad Saulgau</v>
      </c>
      <c r="C11" s="47" t="str">
        <f>Übersicht!D15</f>
        <v>1. Std.</v>
      </c>
      <c r="D11" s="47" t="str">
        <f>Übersicht!E15</f>
        <v xml:space="preserve">RAB </v>
      </c>
      <c r="E11" s="47" t="str">
        <f>Übersicht!H15</f>
        <v>① Einsatz Verstärkerbus ab Ostrach, Hohenz.Str. 06:46 Uhr bis Bad Saulgau</v>
      </c>
      <c r="F11" s="47" t="str">
        <f>IF(Übersicht!I15="","",Übersicht!I15)</f>
        <v>Mo - Fr</v>
      </c>
      <c r="G11" s="47" t="str">
        <f>IF(Übersicht!J15="","",Übersicht!J15)</f>
        <v>① 02.11.2020</v>
      </c>
    </row>
    <row r="12" spans="1:7" ht="31.5" customHeight="1" x14ac:dyDescent="0.2">
      <c r="A12" s="47">
        <f>Übersicht!B16</f>
        <v>280</v>
      </c>
      <c r="B12" s="47" t="str">
        <f>Übersicht!C16</f>
        <v>Bad Buchau - Bad Saulgau</v>
      </c>
      <c r="C12" s="47">
        <f>Übersicht!D16</f>
        <v>0</v>
      </c>
      <c r="D12" s="47" t="str">
        <f>Übersicht!E16</f>
        <v>Diesch</v>
      </c>
      <c r="E12" s="47" t="str">
        <f>Übersicht!H16</f>
        <v>nicht erforderlich</v>
      </c>
      <c r="F12" s="47" t="str">
        <f>IF(Übersicht!I16="","",Übersicht!I16)</f>
        <v/>
      </c>
      <c r="G12" s="47" t="str">
        <f>IF(Übersicht!J16="","",Übersicht!J16)</f>
        <v/>
      </c>
    </row>
    <row r="13" spans="1:7" ht="61.5" customHeight="1" x14ac:dyDescent="0.2">
      <c r="A13" s="47">
        <f>Übersicht!B17</f>
        <v>470</v>
      </c>
      <c r="B13" s="47" t="str">
        <f>Übersicht!C17</f>
        <v>Untereggatsweiler - Bad Saulgaub</v>
      </c>
      <c r="C13" s="47">
        <f>Übersicht!D17</f>
        <v>0</v>
      </c>
      <c r="D13" s="47" t="str">
        <f>Übersicht!E17</f>
        <v>Franken
hauser</v>
      </c>
      <c r="E13" s="47" t="str">
        <f>Übersicht!H17</f>
        <v>nicht erforderlich</v>
      </c>
      <c r="F13" s="47" t="str">
        <f>IF(Übersicht!I17="","",Übersicht!I17)</f>
        <v/>
      </c>
      <c r="G13" s="47" t="str">
        <f>IF(Übersicht!J17="","",Übersicht!J17)</f>
        <v/>
      </c>
    </row>
    <row r="14" spans="1:7" ht="57" customHeight="1" x14ac:dyDescent="0.2">
      <c r="A14" s="47">
        <f>Übersicht!B18</f>
        <v>415</v>
      </c>
      <c r="B14" s="47" t="str">
        <f>Übersicht!C18</f>
        <v>Bogenweiler - Bad Saulgau</v>
      </c>
      <c r="C14" s="47" t="str">
        <f>Übersicht!D18</f>
        <v>1. Std.</v>
      </c>
      <c r="D14" s="47" t="str">
        <f>Übersicht!E18</f>
        <v>Reisch</v>
      </c>
      <c r="E14" s="47" t="str">
        <f>Übersicht!H18</f>
        <v>Lösung wird noch geprüft, im Moment kein zusätzliches Fahrzeug vorhanden</v>
      </c>
      <c r="F14" s="47" t="str">
        <f>IF(Übersicht!I18="","",Übersicht!I18)</f>
        <v/>
      </c>
      <c r="G14" s="47" t="str">
        <f>IF(Übersicht!J18="","",Übersicht!J18)</f>
        <v/>
      </c>
    </row>
    <row r="15" spans="1:7" ht="57" customHeight="1" x14ac:dyDescent="0.2">
      <c r="A15" s="47">
        <f>Übersicht!B19</f>
        <v>415</v>
      </c>
      <c r="B15" s="47" t="str">
        <f>Übersicht!C19</f>
        <v>Bad Saulgau - Bogenweiler</v>
      </c>
      <c r="C15" s="47" t="str">
        <f>Übersicht!D19</f>
        <v>6. Std.</v>
      </c>
      <c r="D15" s="47" t="str">
        <f>Übersicht!E19</f>
        <v>Reisch</v>
      </c>
      <c r="E15" s="47" t="str">
        <f>Übersicht!H19</f>
        <v>in Abhängigkeit von  der weiteren Belegung kurzfristige Umsetzung entspr. Maßnahmen möglich</v>
      </c>
      <c r="F15" s="47" t="str">
        <f>IF(Übersicht!I19="","",Übersicht!I19)</f>
        <v/>
      </c>
      <c r="G15" s="47" t="str">
        <f>IF(Übersicht!J19="","",Übersicht!J19)</f>
        <v/>
      </c>
    </row>
    <row r="18" spans="1:1" x14ac:dyDescent="0.2">
      <c r="A18" s="13" t="s">
        <v>20</v>
      </c>
    </row>
  </sheetData>
  <sheetProtection password="CF9D" sheet="1" formatCells="0" formatColumns="0" formatRows="0" insertColumns="0" insertRows="0" insertHyperlinks="0" deleteColumns="0" deleteRows="0" sort="0" autoFilter="0" pivotTables="0"/>
  <pageMargins left="0.70866141732283472" right="0.70866141732283472" top="0.78740157480314965" bottom="0.78740157480314965" header="0.31496062992125984" footer="0.31496062992125984"/>
  <pageSetup paperSize="9" scale="71" orientation="portrait" r:id="rId1"/>
  <headerFooter>
    <oddFooter>&amp;C&amp;P von &amp;N               -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G15"/>
  <sheetViews>
    <sheetView showGridLines="0" zoomScaleNormal="100" workbookViewId="0">
      <selection activeCell="A14" sqref="A14"/>
    </sheetView>
  </sheetViews>
  <sheetFormatPr baseColWidth="10" defaultRowHeight="14.25" x14ac:dyDescent="0.2"/>
  <cols>
    <col min="1" max="1" width="13.28515625" style="1" customWidth="1"/>
    <col min="2" max="2" width="23.85546875" style="1" customWidth="1"/>
    <col min="3" max="3" width="11.42578125" style="1"/>
    <col min="4" max="4" width="14.140625" style="1" customWidth="1"/>
    <col min="5" max="5" width="31.28515625" style="1" customWidth="1"/>
    <col min="6" max="6" width="25.5703125" style="1" customWidth="1"/>
    <col min="7" max="7" width="15.42578125" style="1" customWidth="1"/>
    <col min="8" max="16384" width="11.42578125" style="1"/>
  </cols>
  <sheetData>
    <row r="2" spans="1:7" ht="15" x14ac:dyDescent="0.25">
      <c r="A2" s="4" t="s">
        <v>18</v>
      </c>
    </row>
    <row r="3" spans="1:7" ht="15" thickBot="1" x14ac:dyDescent="0.25"/>
    <row r="4" spans="1:7" ht="15.75" thickBot="1" x14ac:dyDescent="0.3">
      <c r="A4" s="15" t="s">
        <v>19</v>
      </c>
      <c r="B4" s="16" t="str">
        <f>Übersicht!$A$20</f>
        <v>Gammertingen</v>
      </c>
    </row>
    <row r="6" spans="1:7" ht="36.75" customHeight="1" x14ac:dyDescent="0.2">
      <c r="A6" s="7" t="s">
        <v>1</v>
      </c>
      <c r="B6" s="7" t="s">
        <v>2</v>
      </c>
      <c r="C6" s="7" t="s">
        <v>3</v>
      </c>
      <c r="D6" s="7" t="s">
        <v>4</v>
      </c>
      <c r="E6" s="7" t="s">
        <v>5</v>
      </c>
      <c r="F6" s="7" t="str">
        <f>Übersicht!I10</f>
        <v xml:space="preserve">Verkehrstage </v>
      </c>
      <c r="G6" s="7" t="s">
        <v>35</v>
      </c>
    </row>
    <row r="7" spans="1:7" ht="19.5" customHeight="1" x14ac:dyDescent="0.2">
      <c r="A7" s="47">
        <f>Übersicht!B20</f>
        <v>9</v>
      </c>
      <c r="B7" s="47" t="str">
        <f>Übersicht!C20</f>
        <v>Veringenstadt/Jungnau</v>
      </c>
      <c r="C7" s="47" t="str">
        <f>Übersicht!D20</f>
        <v>6. Std.</v>
      </c>
      <c r="D7" s="47" t="str">
        <f>Übersicht!E20</f>
        <v>SWEG/HzL</v>
      </c>
      <c r="E7" s="47" t="str">
        <f>Übersicht!H20</f>
        <v>① Stichfahrten nach Hettingen</v>
      </c>
      <c r="F7" s="108" t="str">
        <f>IF(Übersicht!I20="","",Übersicht!I20)</f>
        <v>Mo - Fr</v>
      </c>
      <c r="G7" s="47" t="str">
        <f>Übersicht!J20</f>
        <v>① 16.10.2020</v>
      </c>
    </row>
    <row r="8" spans="1:7" ht="63" customHeight="1" x14ac:dyDescent="0.2">
      <c r="A8" s="47">
        <f>Übersicht!B21</f>
        <v>400</v>
      </c>
      <c r="B8" s="47" t="str">
        <f>Übersicht!C21</f>
        <v>Engstingen</v>
      </c>
      <c r="C8" s="47" t="str">
        <f>Übersicht!D21</f>
        <v>16.50 Uhr</v>
      </c>
      <c r="D8" s="47" t="str">
        <f>Übersicht!E21</f>
        <v>SWEG/HzL</v>
      </c>
      <c r="E8" s="77" t="str">
        <f>Übersicht!H21</f>
        <v>① Entfall Einstieg ab Verbandwasserwerk; Einstieg aller Schüler am Bahnhof: somit Nutzung der Albbahn attraktiver</v>
      </c>
      <c r="F8" s="77" t="str">
        <f>IF(Übersicht!I21="","",Übersicht!I21)</f>
        <v>Mo - Fr</v>
      </c>
      <c r="G8" s="77" t="str">
        <f>Übersicht!J21</f>
        <v>① 13.12.2020</v>
      </c>
    </row>
    <row r="9" spans="1:7" x14ac:dyDescent="0.2">
      <c r="A9" s="47" t="str">
        <f>Übersicht!B22</f>
        <v>400Z</v>
      </c>
      <c r="B9" s="47" t="str">
        <f>Übersicht!C22</f>
        <v>Meidelstetten/Bernloch</v>
      </c>
      <c r="C9" s="47" t="str">
        <f>Übersicht!D22</f>
        <v>1. Std.</v>
      </c>
      <c r="D9" s="47" t="str">
        <f>Übersicht!E22</f>
        <v>SWEG/HzL</v>
      </c>
      <c r="E9" s="77" t="str">
        <f>IF(Übersicht!H22="","",Übersicht!H22)</f>
        <v>noch offen</v>
      </c>
      <c r="F9" s="77" t="str">
        <f>IF(Übersicht!I22="","",Übersicht!I22)</f>
        <v/>
      </c>
      <c r="G9" s="77" t="str">
        <f>IF(Übersicht!J22="","",Übersicht!J22)</f>
        <v/>
      </c>
    </row>
    <row r="11" spans="1:7" x14ac:dyDescent="0.2">
      <c r="A11" s="130" t="s">
        <v>256</v>
      </c>
      <c r="B11" s="130"/>
    </row>
    <row r="12" spans="1:7" x14ac:dyDescent="0.2">
      <c r="A12" s="131"/>
    </row>
    <row r="13" spans="1:7" x14ac:dyDescent="0.2">
      <c r="A13" s="13" t="s">
        <v>20</v>
      </c>
    </row>
    <row r="15" spans="1:7" x14ac:dyDescent="0.2">
      <c r="A15" s="1" t="s">
        <v>255</v>
      </c>
    </row>
  </sheetData>
  <sheetProtection password="CF9D" sheet="1" objects="1" scenarios="1" formatCells="0" formatColumns="0" formatRows="0" insertColumns="0" insertRows="0" insertHyperlinks="0" deleteColumns="0" deleteRows="0" sort="0" autoFilter="0" pivotTables="0"/>
  <pageMargins left="0.70866141732283472" right="0.70866141732283472" top="0.78740157480314965" bottom="0.78740157480314965" header="0.31496062992125984" footer="0.31496062992125984"/>
  <pageSetup paperSize="9" scale="71" orientation="portrait" r:id="rId1"/>
  <headerFooter>
    <oddFooter>&amp;C&amp;P von &amp;N               -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G15"/>
  <sheetViews>
    <sheetView showGridLines="0" zoomScaleNormal="100" workbookViewId="0">
      <selection activeCell="A14" sqref="A14"/>
    </sheetView>
  </sheetViews>
  <sheetFormatPr baseColWidth="10" defaultRowHeight="14.25" x14ac:dyDescent="0.2"/>
  <cols>
    <col min="1" max="1" width="13.28515625" style="1" customWidth="1"/>
    <col min="2" max="2" width="20.140625" style="1" customWidth="1"/>
    <col min="3" max="4" width="11.42578125" style="1"/>
    <col min="5" max="5" width="27.85546875" style="1" customWidth="1"/>
    <col min="6" max="6" width="25.5703125" style="1" customWidth="1"/>
    <col min="7" max="7" width="15.42578125" style="1" customWidth="1"/>
    <col min="8" max="16384" width="11.42578125" style="1"/>
  </cols>
  <sheetData>
    <row r="2" spans="1:7" ht="15" x14ac:dyDescent="0.25">
      <c r="A2" s="4" t="s">
        <v>18</v>
      </c>
    </row>
    <row r="3" spans="1:7" ht="15" thickBot="1" x14ac:dyDescent="0.25"/>
    <row r="4" spans="1:7" ht="15.75" thickBot="1" x14ac:dyDescent="0.3">
      <c r="A4" s="15" t="s">
        <v>19</v>
      </c>
      <c r="B4" s="16" t="str">
        <f>Übersicht!A44</f>
        <v>Herbertingen</v>
      </c>
    </row>
    <row r="6" spans="1:7" ht="36.75" customHeight="1" x14ac:dyDescent="0.2">
      <c r="A6" s="7" t="s">
        <v>1</v>
      </c>
      <c r="B6" s="7" t="s">
        <v>2</v>
      </c>
      <c r="C6" s="7" t="s">
        <v>3</v>
      </c>
      <c r="D6" s="7" t="s">
        <v>4</v>
      </c>
      <c r="E6" s="7" t="s">
        <v>5</v>
      </c>
      <c r="F6" s="7" t="str">
        <f>Übersicht!I10</f>
        <v xml:space="preserve">Verkehrstage </v>
      </c>
      <c r="G6" s="7" t="s">
        <v>35</v>
      </c>
    </row>
    <row r="7" spans="1:7" ht="49.5" customHeight="1" x14ac:dyDescent="0.2">
      <c r="A7" s="47">
        <f>Übersicht!B44</f>
        <v>7573</v>
      </c>
      <c r="B7" s="47" t="str">
        <f>Übersicht!C44</f>
        <v>Herbertingen - Bad Saulgau</v>
      </c>
      <c r="C7" s="47" t="str">
        <f>Übersicht!D44</f>
        <v>16:30 Uhr</v>
      </c>
      <c r="D7" s="47" t="str">
        <f>Übersicht!E44</f>
        <v>RAB</v>
      </c>
      <c r="E7" s="47" t="str">
        <f>IF(Übersicht!H44="","",Übersicht!H44)</f>
        <v>① Einsatz Verstärkerbus ab Herbertingen, Schule 16:30 Uhr bis Bad Saulgau, ZOB</v>
      </c>
      <c r="F7" s="47" t="str">
        <f>IF(Übersicht!I44="","",Übersicht!I44)</f>
        <v>Mo/Di/Do</v>
      </c>
      <c r="G7" s="47" t="str">
        <f>IF(Übersicht!J44="","",Übersicht!J44)</f>
        <v>① 02.11.2020</v>
      </c>
    </row>
    <row r="8" spans="1:7" x14ac:dyDescent="0.2">
      <c r="A8" s="6"/>
      <c r="B8" s="6"/>
      <c r="C8" s="6"/>
      <c r="D8" s="6"/>
      <c r="E8" s="6"/>
      <c r="F8" s="6"/>
      <c r="G8" s="6"/>
    </row>
    <row r="9" spans="1:7" x14ac:dyDescent="0.2">
      <c r="A9" s="6"/>
      <c r="B9" s="6"/>
      <c r="C9" s="6"/>
      <c r="D9" s="6"/>
      <c r="E9" s="6"/>
      <c r="F9" s="6"/>
      <c r="G9" s="6"/>
    </row>
    <row r="12" spans="1:7" x14ac:dyDescent="0.2">
      <c r="A12" s="13" t="s">
        <v>20</v>
      </c>
    </row>
    <row r="14" spans="1:7" x14ac:dyDescent="0.2">
      <c r="A14" s="1" t="s">
        <v>257</v>
      </c>
    </row>
    <row r="15" spans="1:7" x14ac:dyDescent="0.2">
      <c r="A15" s="1" t="s">
        <v>258</v>
      </c>
    </row>
  </sheetData>
  <sheetProtection password="CF9D" sheet="1" objects="1" scenarios="1" formatCells="0" formatColumns="0" formatRows="0" insertColumns="0" insertRows="0" insertHyperlinks="0" deleteColumns="0" deleteRows="0" sort="0" autoFilter="0" pivotTables="0"/>
  <pageMargins left="0.70866141732283472" right="0.70866141732283472" top="0.78740157480314965" bottom="0.78740157480314965" header="0.31496062992125984" footer="0.31496062992125984"/>
  <pageSetup paperSize="9" scale="71" orientation="portrait" r:id="rId1"/>
  <headerFooter>
    <oddFooter>&amp;C&amp;P von &amp;N               -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G14"/>
  <sheetViews>
    <sheetView showGridLines="0" zoomScaleNormal="100" workbookViewId="0">
      <selection activeCell="A14" sqref="A14"/>
    </sheetView>
  </sheetViews>
  <sheetFormatPr baseColWidth="10" defaultRowHeight="14.25" x14ac:dyDescent="0.2"/>
  <cols>
    <col min="1" max="1" width="13.28515625" style="1" customWidth="1"/>
    <col min="2" max="2" width="20.140625" style="1" customWidth="1"/>
    <col min="3" max="4" width="11.42578125" style="1"/>
    <col min="5" max="5" width="26.140625" style="1" customWidth="1"/>
    <col min="6" max="6" width="25.5703125" style="1" customWidth="1"/>
    <col min="7" max="7" width="15.42578125" style="1" customWidth="1"/>
    <col min="8" max="16384" width="11.42578125" style="1"/>
  </cols>
  <sheetData>
    <row r="2" spans="1:7" ht="15" x14ac:dyDescent="0.25">
      <c r="A2" s="4" t="s">
        <v>18</v>
      </c>
    </row>
    <row r="3" spans="1:7" ht="15" thickBot="1" x14ac:dyDescent="0.25"/>
    <row r="4" spans="1:7" ht="15.75" thickBot="1" x14ac:dyDescent="0.3">
      <c r="A4" s="15" t="s">
        <v>19</v>
      </c>
      <c r="B4" s="16" t="str">
        <f>Übersicht!$A$23</f>
        <v>Hohentengen</v>
      </c>
    </row>
    <row r="6" spans="1:7" ht="36.75" customHeight="1" x14ac:dyDescent="0.2">
      <c r="A6" s="7" t="s">
        <v>1</v>
      </c>
      <c r="B6" s="7" t="s">
        <v>2</v>
      </c>
      <c r="C6" s="7" t="s">
        <v>3</v>
      </c>
      <c r="D6" s="7" t="s">
        <v>4</v>
      </c>
      <c r="E6" s="7" t="s">
        <v>5</v>
      </c>
      <c r="F6" s="7" t="str">
        <f>Übersicht!I10</f>
        <v xml:space="preserve">Verkehrstage </v>
      </c>
      <c r="G6" s="7" t="s">
        <v>35</v>
      </c>
    </row>
    <row r="7" spans="1:7" ht="85.5" x14ac:dyDescent="0.2">
      <c r="A7" s="47" t="str">
        <f>Übersicht!B23</f>
        <v>7566 + 415</v>
      </c>
      <c r="B7" s="47" t="str">
        <f>Übersicht!C23</f>
        <v>Bad Saulgau-Hohentengen-Mengen
Bad Saulgau-Hohentengen-Repperweiler</v>
      </c>
      <c r="C7" s="47" t="str">
        <f>Übersicht!D23</f>
        <v>an 08:42 Uhr
ab 11:23 Uhr</v>
      </c>
      <c r="D7" s="47" t="str">
        <f>Übersicht!E23</f>
        <v>Reisch + RAB</v>
      </c>
      <c r="E7" s="47" t="str">
        <f>Übersicht!H23</f>
        <v xml:space="preserve">① Schulzeiten entzerrt
② Verstärkerbus  </v>
      </c>
      <c r="F7" s="47" t="str">
        <f>Übersicht!I23</f>
        <v>Di/Mi/Fr</v>
      </c>
      <c r="G7" s="47" t="str">
        <f>IF(Übersicht!J23="","",Übersicht!J23)</f>
        <v>① 02.11.2020
② 02.11.2020</v>
      </c>
    </row>
    <row r="8" spans="1:7" x14ac:dyDescent="0.2">
      <c r="A8" s="47"/>
      <c r="B8" s="47"/>
      <c r="C8" s="47"/>
      <c r="D8" s="47"/>
      <c r="E8" s="47"/>
      <c r="F8" s="47"/>
      <c r="G8" s="47"/>
    </row>
    <row r="9" spans="1:7" x14ac:dyDescent="0.2">
      <c r="A9" s="47"/>
      <c r="B9" s="47"/>
      <c r="C9" s="47"/>
      <c r="D9" s="47"/>
      <c r="E9" s="47"/>
      <c r="F9" s="47"/>
      <c r="G9" s="47"/>
    </row>
    <row r="12" spans="1:7" x14ac:dyDescent="0.2">
      <c r="A12" s="13" t="s">
        <v>20</v>
      </c>
    </row>
    <row r="14" spans="1:7" x14ac:dyDescent="0.2">
      <c r="A14" s="1" t="s">
        <v>124</v>
      </c>
    </row>
  </sheetData>
  <sheetProtection password="CF9D" sheet="1" formatCells="0" formatColumns="0" formatRows="0" insertColumns="0" insertRows="0" insertHyperlinks="0" deleteColumns="0" deleteRows="0" sort="0" autoFilter="0" pivotTables="0"/>
  <pageMargins left="0.70866141732283472" right="0.70866141732283472" top="0.78740157480314965" bottom="0.78740157480314965" header="0.31496062992125984" footer="0.31496062992125984"/>
  <pageSetup paperSize="9" scale="71" orientation="portrait" r:id="rId1"/>
  <headerFooter>
    <oddFooter>&amp;C&amp;P von &amp;N               -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G16"/>
  <sheetViews>
    <sheetView showGridLines="0" zoomScaleNormal="100" workbookViewId="0">
      <selection activeCell="A14" sqref="A14"/>
    </sheetView>
  </sheetViews>
  <sheetFormatPr baseColWidth="10" defaultRowHeight="14.25" x14ac:dyDescent="0.2"/>
  <cols>
    <col min="1" max="1" width="13.28515625" style="1" customWidth="1"/>
    <col min="2" max="2" width="36.7109375" style="1" customWidth="1"/>
    <col min="3" max="4" width="11.42578125" style="1"/>
    <col min="5" max="5" width="24.7109375" style="1" customWidth="1"/>
    <col min="6" max="6" width="25.5703125" style="1" customWidth="1"/>
    <col min="7" max="7" width="15.42578125" style="1" customWidth="1"/>
    <col min="8" max="16384" width="11.42578125" style="1"/>
  </cols>
  <sheetData>
    <row r="2" spans="1:7" ht="15" x14ac:dyDescent="0.25">
      <c r="A2" s="4" t="s">
        <v>18</v>
      </c>
    </row>
    <row r="3" spans="1:7" ht="15" thickBot="1" x14ac:dyDescent="0.25"/>
    <row r="4" spans="1:7" ht="15.75" thickBot="1" x14ac:dyDescent="0.3">
      <c r="A4" s="15" t="s">
        <v>19</v>
      </c>
      <c r="B4" s="16" t="str">
        <f>Übersicht!$A$24</f>
        <v>Mengen</v>
      </c>
    </row>
    <row r="6" spans="1:7" ht="36.75" customHeight="1" x14ac:dyDescent="0.2">
      <c r="A6" s="7" t="s">
        <v>1</v>
      </c>
      <c r="B6" s="7" t="s">
        <v>2</v>
      </c>
      <c r="C6" s="7" t="s">
        <v>3</v>
      </c>
      <c r="D6" s="7" t="s">
        <v>4</v>
      </c>
      <c r="E6" s="7" t="s">
        <v>5</v>
      </c>
      <c r="F6" s="7" t="str">
        <f>Übersicht!I10</f>
        <v xml:space="preserve">Verkehrstage </v>
      </c>
      <c r="G6" s="7" t="s">
        <v>35</v>
      </c>
    </row>
    <row r="7" spans="1:7" ht="66" customHeight="1" x14ac:dyDescent="0.2">
      <c r="A7" s="47">
        <f>Übersicht!B24</f>
        <v>419</v>
      </c>
      <c r="B7" s="47" t="str">
        <f>Übersicht!C24</f>
        <v>Blochingen - Mengen</v>
      </c>
      <c r="C7" s="47" t="str">
        <f>Übersicht!D24</f>
        <v>1. Std.</v>
      </c>
      <c r="D7" s="47" t="str">
        <f>Übersicht!E24</f>
        <v>Reisch</v>
      </c>
      <c r="E7" s="47" t="str">
        <f>IF(Übersicht!H24="","",Übersicht!H24)</f>
        <v>besser Verteilung der 
Schüler erforderlich, auf früheren Bus wird hingewiesen</v>
      </c>
      <c r="F7" s="47" t="str">
        <f>IF(Übersicht!I24="","",Übersicht!I24)</f>
        <v>Mo - Fr</v>
      </c>
      <c r="G7" s="47" t="str">
        <f>IF(Übersicht!J24="","",Übersicht!J24)</f>
        <v/>
      </c>
    </row>
    <row r="8" spans="1:7" ht="53.25" customHeight="1" x14ac:dyDescent="0.2">
      <c r="A8" s="47">
        <f>Übersicht!B25</f>
        <v>419</v>
      </c>
      <c r="B8" s="47" t="str">
        <f>Übersicht!C25</f>
        <v xml:space="preserve">Mengen - Blochingen - Herbert.
</v>
      </c>
      <c r="C8" s="47" t="str">
        <f>Übersicht!D25</f>
        <v xml:space="preserve">ab 16:04 Uhr
</v>
      </c>
      <c r="D8" s="47" t="str">
        <f>Übersicht!E25</f>
        <v>Reisch</v>
      </c>
      <c r="E8" s="47" t="str">
        <f>IF(Übersicht!H25="","",Übersicht!H25)</f>
        <v>① Einsatz Verstärkerbus ab Mengen, Viehmarktpl. 16:02 Uhr bis Blochingen</v>
      </c>
      <c r="F8" s="47" t="str">
        <f>IF(Übersicht!I25="","",Übersicht!I25)</f>
        <v>Di/Do</v>
      </c>
      <c r="G8" s="47" t="str">
        <f>IF(Übersicht!J25="","",Übersicht!J25)</f>
        <v>① 02.11.2020</v>
      </c>
    </row>
    <row r="9" spans="1:7" ht="50.25" customHeight="1" x14ac:dyDescent="0.2">
      <c r="A9" s="47">
        <f>Übersicht!B26</f>
        <v>419</v>
      </c>
      <c r="B9" s="47" t="str">
        <f>Übersicht!C26</f>
        <v xml:space="preserve">Mengen - Blochingen - Heudorf
</v>
      </c>
      <c r="C9" s="47" t="str">
        <f>Übersicht!D26</f>
        <v>6. Std.</v>
      </c>
      <c r="D9" s="47" t="str">
        <f>Übersicht!E26</f>
        <v>Reisch</v>
      </c>
      <c r="E9" s="47" t="str">
        <f>IF(Übersicht!H26="","",Übersicht!H26)</f>
        <v>① Einsatz Verstärkerbus ab Mengen, Viehmarktpl. 13:00 Uhr bis Heudorf</v>
      </c>
      <c r="F9" s="47" t="str">
        <f>IF(Übersicht!I26="","",Übersicht!I26)</f>
        <v>Mi</v>
      </c>
      <c r="G9" s="47" t="str">
        <f>IF(Übersicht!J26="","",Übersicht!J26)</f>
        <v>① 02.11.2020</v>
      </c>
    </row>
    <row r="10" spans="1:7" ht="53.25" customHeight="1" x14ac:dyDescent="0.2">
      <c r="A10" s="47">
        <f>Übersicht!B27</f>
        <v>416</v>
      </c>
      <c r="B10" s="47" t="str">
        <f>Übersicht!C27</f>
        <v>Mengen - Rulfingen - Krw. - Rosna</v>
      </c>
      <c r="C10" s="47" t="str">
        <f>Übersicht!D27</f>
        <v>5. Std.</v>
      </c>
      <c r="D10" s="47" t="str">
        <f>Übersicht!E27</f>
        <v>Reisch</v>
      </c>
      <c r="E10" s="47" t="str">
        <f>IF(Übersicht!H27="","",Übersicht!H27)</f>
        <v>① Einsatz Verstärkerbus ab Mengen, Viehmarktpl. 12:00 Uhr bis Rulfing.</v>
      </c>
      <c r="F10" s="47" t="str">
        <f>IF(Übersicht!I27="","",Übersicht!I27)</f>
        <v>Fr</v>
      </c>
      <c r="G10" s="47" t="str">
        <f>IF(Übersicht!J27="","",Übersicht!J27)</f>
        <v>① 02.11.2020</v>
      </c>
    </row>
    <row r="11" spans="1:7" ht="62.25" customHeight="1" x14ac:dyDescent="0.2">
      <c r="A11" s="47">
        <f>Übersicht!B28</f>
        <v>416</v>
      </c>
      <c r="B11" s="47" t="str">
        <f>Übersicht!C28</f>
        <v>Mengen - Rulfingen - Krw. - Rosna</v>
      </c>
      <c r="C11" s="47" t="str">
        <f>Übersicht!D28</f>
        <v xml:space="preserve">ab 16:03 Uhr
</v>
      </c>
      <c r="D11" s="47" t="str">
        <f>Übersicht!E28</f>
        <v>Reisch</v>
      </c>
      <c r="E11" s="47" t="str">
        <f>IF(Übersicht!H28="","",Übersicht!H28)</f>
        <v>Lösung wird noch geprüft, im Moment kein zusätzliches Fahrzeug vorhanden</v>
      </c>
      <c r="F11" s="47" t="str">
        <f>IF(Übersicht!I28="","",Übersicht!I28)</f>
        <v/>
      </c>
      <c r="G11" s="47" t="str">
        <f>IF(Übersicht!J28="","",Übersicht!J28)</f>
        <v/>
      </c>
    </row>
    <row r="14" spans="1:7" x14ac:dyDescent="0.2">
      <c r="A14" s="13" t="s">
        <v>20</v>
      </c>
    </row>
    <row r="16" spans="1:7" x14ac:dyDescent="0.2">
      <c r="A16" s="1" t="s">
        <v>259</v>
      </c>
    </row>
  </sheetData>
  <sheetProtection password="CF9D" sheet="1" objects="1" scenarios="1" formatCells="0" formatColumns="0" formatRows="0" insertColumns="0" insertRows="0" insertHyperlinks="0" deleteColumns="0" deleteRows="0" sort="0" autoFilter="0" pivotTables="0"/>
  <pageMargins left="0.70866141732283472" right="0.70866141732283472" top="0.78740157480314965" bottom="0.78740157480314965" header="0.31496062992125984" footer="0.31496062992125984"/>
  <pageSetup paperSize="9" scale="71" orientation="portrait" r:id="rId1"/>
  <headerFooter>
    <oddFooter>&amp;C&amp;P von &amp;N               -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G12"/>
  <sheetViews>
    <sheetView showGridLines="0" zoomScaleNormal="100" workbookViewId="0">
      <selection activeCell="A14" sqref="A14"/>
    </sheetView>
  </sheetViews>
  <sheetFormatPr baseColWidth="10" defaultRowHeight="14.25" x14ac:dyDescent="0.2"/>
  <cols>
    <col min="1" max="1" width="13.28515625" style="1" customWidth="1"/>
    <col min="2" max="2" width="20.140625" style="1" customWidth="1"/>
    <col min="3" max="4" width="11.42578125" style="1"/>
    <col min="5" max="5" width="14" style="1" customWidth="1"/>
    <col min="6" max="6" width="25.5703125" style="1" customWidth="1"/>
    <col min="7" max="7" width="15.42578125" style="1" customWidth="1"/>
    <col min="8" max="16384" width="11.42578125" style="1"/>
  </cols>
  <sheetData>
    <row r="2" spans="1:7" ht="15" x14ac:dyDescent="0.25">
      <c r="A2" s="4" t="s">
        <v>18</v>
      </c>
    </row>
    <row r="3" spans="1:7" ht="15" thickBot="1" x14ac:dyDescent="0.25"/>
    <row r="4" spans="1:7" ht="15.75" thickBot="1" x14ac:dyDescent="0.3">
      <c r="A4" s="15" t="s">
        <v>19</v>
      </c>
      <c r="B4" s="16" t="str">
        <f>Übersicht!$A$29</f>
        <v>Meßkirch</v>
      </c>
    </row>
    <row r="6" spans="1:7" ht="36.75" customHeight="1" x14ac:dyDescent="0.2">
      <c r="A6" s="7" t="s">
        <v>1</v>
      </c>
      <c r="B6" s="7" t="s">
        <v>2</v>
      </c>
      <c r="C6" s="7" t="s">
        <v>3</v>
      </c>
      <c r="D6" s="7" t="s">
        <v>4</v>
      </c>
      <c r="E6" s="7" t="s">
        <v>5</v>
      </c>
      <c r="F6" s="7" t="str">
        <f>Übersicht!I10</f>
        <v xml:space="preserve">Verkehrstage </v>
      </c>
      <c r="G6" s="7" t="s">
        <v>35</v>
      </c>
    </row>
    <row r="7" spans="1:7" ht="42.75" x14ac:dyDescent="0.2">
      <c r="A7" s="47">
        <f>Übersicht!B29</f>
        <v>641</v>
      </c>
      <c r="B7" s="47" t="str">
        <f>Übersicht!C29</f>
        <v>Leibertingen-Buchheim-Thalheim-Heudorf-Meßkirch</v>
      </c>
      <c r="C7" s="47" t="str">
        <f>Übersicht!D29</f>
        <v>1. Std.</v>
      </c>
      <c r="D7" s="47" t="str">
        <f>Übersicht!E29</f>
        <v>Beck</v>
      </c>
      <c r="E7" s="47" t="str">
        <f>IF(Übersicht!H29="","",Übersicht!H29)</f>
        <v>① Einsatz Verstärkerbus</v>
      </c>
      <c r="F7" s="47" t="str">
        <f>IF(Übersicht!I29="","",Übersicht!I29)</f>
        <v>Mo - Fr</v>
      </c>
      <c r="G7" s="47" t="str">
        <f>IF(Übersicht!J29="","",Übersicht!J29)</f>
        <v>① 02.11.2020</v>
      </c>
    </row>
    <row r="8" spans="1:7" ht="28.5" x14ac:dyDescent="0.2">
      <c r="A8" s="47" t="str">
        <f>Übersicht!B30</f>
        <v>102+642</v>
      </c>
      <c r="B8" s="47" t="str">
        <f>Übersicht!C30</f>
        <v>Rohrdorf und Rengetsweiler</v>
      </c>
      <c r="C8" s="47" t="str">
        <f>Übersicht!D30</f>
        <v>1. Std.</v>
      </c>
      <c r="D8" s="47" t="str">
        <f>Übersicht!E30</f>
        <v>KVB, Beck</v>
      </c>
      <c r="E8" s="47" t="str">
        <f>IF(Übersicht!H30="","",Übersicht!H30)</f>
        <v>nicht erforderlich</v>
      </c>
      <c r="F8" s="47" t="str">
        <f>IF(Übersicht!I30="","",Übersicht!I30)</f>
        <v/>
      </c>
      <c r="G8" s="47" t="str">
        <f>IF(Übersicht!J30="","",Übersicht!J30)</f>
        <v/>
      </c>
    </row>
    <row r="11" spans="1:7" x14ac:dyDescent="0.2">
      <c r="A11" s="13" t="s">
        <v>20</v>
      </c>
    </row>
    <row r="12" spans="1:7" ht="27.75" customHeight="1" x14ac:dyDescent="0.2">
      <c r="A12" s="1" t="s">
        <v>54</v>
      </c>
    </row>
  </sheetData>
  <sheetProtection password="CF9D" sheet="1" formatCells="0" formatColumns="0" formatRows="0" insertColumns="0" insertRows="0" insertHyperlinks="0" deleteColumns="0" deleteRows="0" sort="0" autoFilter="0" pivotTables="0"/>
  <pageMargins left="0.70866141732283472" right="0.70866141732283472" top="0.78740157480314965" bottom="0.78740157480314965" header="0.31496062992125984" footer="0.31496062992125984"/>
  <pageSetup paperSize="9" scale="71" orientation="portrait" r:id="rId1"/>
  <headerFooter>
    <oddFooter>&amp;C&amp;P von &amp;N               -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G12"/>
  <sheetViews>
    <sheetView showGridLines="0" zoomScaleNormal="100" workbookViewId="0">
      <selection activeCell="A14" sqref="A14"/>
    </sheetView>
  </sheetViews>
  <sheetFormatPr baseColWidth="10" defaultRowHeight="14.25" x14ac:dyDescent="0.2"/>
  <cols>
    <col min="1" max="1" width="13.28515625" style="1" customWidth="1"/>
    <col min="2" max="2" width="23.5703125" style="1" customWidth="1"/>
    <col min="3" max="4" width="11.42578125" style="1"/>
    <col min="5" max="5" width="56.28515625" style="1" customWidth="1"/>
    <col min="6" max="6" width="25.5703125" style="1" customWidth="1"/>
    <col min="7" max="7" width="15.42578125" style="1" customWidth="1"/>
    <col min="8" max="16384" width="11.42578125" style="1"/>
  </cols>
  <sheetData>
    <row r="2" spans="1:7" ht="15" x14ac:dyDescent="0.25">
      <c r="A2" s="4" t="s">
        <v>18</v>
      </c>
    </row>
    <row r="3" spans="1:7" ht="15" thickBot="1" x14ac:dyDescent="0.25"/>
    <row r="4" spans="1:7" ht="15.75" thickBot="1" x14ac:dyDescent="0.3">
      <c r="A4" s="15" t="s">
        <v>19</v>
      </c>
      <c r="B4" s="16" t="str">
        <f>Übersicht!$A$32</f>
        <v>Pfullendorf</v>
      </c>
    </row>
    <row r="6" spans="1:7" ht="36.75" customHeight="1" x14ac:dyDescent="0.2">
      <c r="A6" s="7" t="s">
        <v>1</v>
      </c>
      <c r="B6" s="7" t="s">
        <v>2</v>
      </c>
      <c r="C6" s="7" t="s">
        <v>3</v>
      </c>
      <c r="D6" s="7" t="s">
        <v>4</v>
      </c>
      <c r="E6" s="7" t="s">
        <v>5</v>
      </c>
      <c r="F6" s="7" t="str">
        <f>Übersicht!I10</f>
        <v xml:space="preserve">Verkehrstage </v>
      </c>
      <c r="G6" s="7" t="s">
        <v>35</v>
      </c>
    </row>
    <row r="7" spans="1:7" x14ac:dyDescent="0.2">
      <c r="A7" s="47">
        <f>Übersicht!B32</f>
        <v>102</v>
      </c>
      <c r="B7" s="47" t="str">
        <f>Übersicht!C32</f>
        <v>Wald - Pfullendorf</v>
      </c>
      <c r="C7" s="47" t="str">
        <f>Übersicht!D32</f>
        <v>1. Std.</v>
      </c>
      <c r="D7" s="47" t="str">
        <f>Übersicht!E32</f>
        <v>KVB</v>
      </c>
      <c r="E7" s="47" t="str">
        <f>IF(Übersicht!H32="","",Übersicht!H32)</f>
        <v>nicht erforderlich</v>
      </c>
      <c r="F7" s="47" t="str">
        <f>IF(Übersicht!I32="","",Übersicht!I32)</f>
        <v/>
      </c>
      <c r="G7" s="47" t="str">
        <f>IF(Übersicht!J32="","",Übersicht!J32)</f>
        <v/>
      </c>
    </row>
    <row r="8" spans="1:7" ht="121.5" customHeight="1" x14ac:dyDescent="0.2">
      <c r="A8" s="47" t="str">
        <f>Übersicht!B33</f>
        <v>106+500</v>
      </c>
      <c r="B8" s="47" t="str">
        <f>Übersicht!C33</f>
        <v>Aach-Linz  - Pfullendorf</v>
      </c>
      <c r="C8" s="47" t="str">
        <f>Übersicht!D33</f>
        <v>1. Std.</v>
      </c>
      <c r="D8" s="47" t="str">
        <f>Übersicht!E33</f>
        <v>KVB</v>
      </c>
      <c r="E8" s="47" t="str">
        <f>IF(Übersicht!H33="","",Übersicht!H33)</f>
        <v>kein Bedarf, 
Verteilung auf andere
parallel verlaufende 
Linien möglich:
L7378 RAB (ab 7:07 Uhr Aach-Linz Bodenseestr.  oder 7:03 Uhr ab Aach-Linz Löwen - Kurs 1255 - bis Wald mit dortigem Umstieg auf Kurs 1202</v>
      </c>
      <c r="F8" s="47" t="str">
        <f>IF(Übersicht!I33="","",Übersicht!I33)</f>
        <v/>
      </c>
      <c r="G8" s="47" t="str">
        <f>IF(Übersicht!J33="","",Übersicht!J33)</f>
        <v/>
      </c>
    </row>
    <row r="9" spans="1:7" ht="30.75" customHeight="1" x14ac:dyDescent="0.2">
      <c r="A9" s="47">
        <f>Übersicht!B34</f>
        <v>105</v>
      </c>
      <c r="B9" s="47" t="str">
        <f>Übersicht!C34</f>
        <v>Mottschies/Otterswang - Pfullendorf</v>
      </c>
      <c r="C9" s="47" t="str">
        <f>Übersicht!D34</f>
        <v>1. Std.</v>
      </c>
      <c r="D9" s="47" t="str">
        <f>Übersicht!E34</f>
        <v>KVB</v>
      </c>
      <c r="E9" s="47" t="str">
        <f>IF(Übersicht!H34="","",Übersicht!H34)</f>
        <v>nicht erforderlich</v>
      </c>
      <c r="F9" s="47" t="str">
        <f>IF(Übersicht!I34="","",Übersicht!I34)</f>
        <v/>
      </c>
      <c r="G9" s="47" t="str">
        <f>IF(Übersicht!J34="","",Übersicht!J34)</f>
        <v/>
      </c>
    </row>
    <row r="12" spans="1:7" x14ac:dyDescent="0.2">
      <c r="A12" s="13"/>
    </row>
  </sheetData>
  <sheetProtection password="CF9D" sheet="1" objects="1" scenarios="1" formatCells="0" formatColumns="0" formatRows="0" insertColumns="0" insertRows="0" insertHyperlinks="0" deleteColumns="0" deleteRows="0" sort="0" autoFilter="0" pivotTables="0"/>
  <pageMargins left="0.70866141732283472" right="0.70866141732283472" top="0.78740157480314965" bottom="0.78740157480314965" header="0.31496062992125984" footer="0.31496062992125984"/>
  <pageSetup paperSize="9" scale="71" orientation="portrait" r:id="rId1"/>
  <headerFooter>
    <oddFooter>&amp;C&amp;P von &amp;N               -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I86"/>
  <sheetViews>
    <sheetView showGridLines="0" zoomScaleNormal="100" workbookViewId="0">
      <selection activeCell="A14" sqref="A14"/>
    </sheetView>
  </sheetViews>
  <sheetFormatPr baseColWidth="10" defaultRowHeight="14.25" x14ac:dyDescent="0.2"/>
  <cols>
    <col min="1" max="1" width="13.28515625" style="1" customWidth="1"/>
    <col min="2" max="2" width="21.5703125" style="1" customWidth="1"/>
    <col min="3" max="4" width="11.42578125" style="1"/>
    <col min="5" max="5" width="35.42578125" style="1" customWidth="1"/>
    <col min="6" max="6" width="18.5703125" style="1" customWidth="1"/>
    <col min="7" max="7" width="19.5703125" style="1" customWidth="1"/>
    <col min="8" max="8" width="11.42578125" style="1"/>
    <col min="9" max="9" width="11.42578125" style="1" customWidth="1"/>
    <col min="10" max="16384" width="11.42578125" style="1"/>
  </cols>
  <sheetData>
    <row r="2" spans="1:9" ht="15" x14ac:dyDescent="0.25">
      <c r="A2" s="4" t="s">
        <v>18</v>
      </c>
    </row>
    <row r="3" spans="1:9" ht="15" thickBot="1" x14ac:dyDescent="0.25"/>
    <row r="4" spans="1:9" ht="15.75" thickBot="1" x14ac:dyDescent="0.3">
      <c r="A4" s="15" t="s">
        <v>19</v>
      </c>
      <c r="B4" s="16" t="str">
        <f>Übersicht!$A$35</f>
        <v>Sigmaringen + Liebfrauen-schule</v>
      </c>
    </row>
    <row r="6" spans="1:9" ht="36.75" customHeight="1" x14ac:dyDescent="0.2">
      <c r="A6" s="7" t="s">
        <v>1</v>
      </c>
      <c r="B6" s="7" t="s">
        <v>2</v>
      </c>
      <c r="C6" s="7" t="s">
        <v>3</v>
      </c>
      <c r="D6" s="7" t="s">
        <v>4</v>
      </c>
      <c r="E6" s="7" t="s">
        <v>5</v>
      </c>
      <c r="F6" s="7" t="str">
        <f>Übersicht!I10</f>
        <v xml:space="preserve">Verkehrstage </v>
      </c>
      <c r="G6" s="7" t="s">
        <v>35</v>
      </c>
      <c r="I6" s="13"/>
    </row>
    <row r="7" spans="1:9" ht="42.75" x14ac:dyDescent="0.2">
      <c r="A7" s="47">
        <f>Übersicht!B35</f>
        <v>668</v>
      </c>
      <c r="B7" s="47" t="str">
        <f>Übersicht!C35</f>
        <v>Schwenningen/Stetten - Sigmarignen</v>
      </c>
      <c r="C7" s="47" t="str">
        <f>Übersicht!D35</f>
        <v>1. Std.</v>
      </c>
      <c r="D7" s="47" t="str">
        <f>Übersicht!E35</f>
        <v>Beck/DB</v>
      </c>
      <c r="E7" s="47" t="str">
        <f>IF(Übersicht!H35="","",Übersicht!H35)</f>
        <v>① trotz alternativer Bus-/Zugverbindung Einsatz eines größeren 15m-Busses</v>
      </c>
      <c r="F7" s="47" t="str">
        <f>IF(Übersicht!I35="","",Übersicht!I35)</f>
        <v>Mo - Fr</v>
      </c>
      <c r="G7" s="47" t="str">
        <f>IF(Übersicht!J35="","",Übersicht!J35)</f>
        <v>① 02.11.2020</v>
      </c>
    </row>
    <row r="8" spans="1:9" ht="42.75" x14ac:dyDescent="0.2">
      <c r="A8" s="47">
        <f>Übersicht!B36</f>
        <v>668</v>
      </c>
      <c r="B8" s="47" t="str">
        <f>Übersicht!C36</f>
        <v>ab Storzingen - Schwenningen/Stetten</v>
      </c>
      <c r="C8" s="47" t="str">
        <f>Übersicht!D36</f>
        <v>6. Std.</v>
      </c>
      <c r="D8" s="47" t="str">
        <f>Übersicht!E36</f>
        <v>Beck</v>
      </c>
      <c r="E8" s="47" t="str">
        <f>IF(Übersicht!H36="","",Übersicht!H36)</f>
        <v>① Einsatz Verstärkerbus</v>
      </c>
      <c r="F8" s="47" t="str">
        <f>IF(Übersicht!I36="","",Übersicht!I36)</f>
        <v>Mo - Fr</v>
      </c>
      <c r="G8" s="47" t="str">
        <f>IF(Übersicht!J36="","",Übersicht!J36)</f>
        <v>① 02.11.2020</v>
      </c>
    </row>
    <row r="9" spans="1:9" ht="42.75" x14ac:dyDescent="0.2">
      <c r="A9" s="47">
        <f>Übersicht!B37</f>
        <v>668</v>
      </c>
      <c r="B9" s="47" t="str">
        <f>Übersicht!C37</f>
        <v>ab Storzingen - Schwenningen/Stetten</v>
      </c>
      <c r="C9" s="47" t="str">
        <f>Übersicht!D37</f>
        <v>16:05 Uhr</v>
      </c>
      <c r="D9" s="47" t="str">
        <f>Übersicht!E37</f>
        <v>Beck</v>
      </c>
      <c r="E9" s="47" t="str">
        <f>IF(Übersicht!H37="","",Übersicht!H37)</f>
        <v xml:space="preserve">① Einsatz Verstärkerbus </v>
      </c>
      <c r="F9" s="47" t="str">
        <f>IF(Übersicht!I37="","",Übersicht!I37)</f>
        <v>Mo - Fr</v>
      </c>
      <c r="G9" s="47" t="str">
        <f>IF(Übersicht!J37="","",Übersicht!J37)</f>
        <v>① 02.11.2020</v>
      </c>
    </row>
    <row r="10" spans="1:9" ht="28.5" x14ac:dyDescent="0.2">
      <c r="A10" s="47" t="str">
        <f>Übersicht!B38</f>
        <v>103, 104, 500, 7391</v>
      </c>
      <c r="B10" s="47" t="str">
        <f>Übersicht!C38</f>
        <v>Krauchenwies - Sigmaringen</v>
      </c>
      <c r="C10" s="47" t="str">
        <f>Übersicht!D38</f>
        <v>1. Std.</v>
      </c>
      <c r="D10" s="47" t="str">
        <f>Übersicht!E38</f>
        <v>KVB/RAB</v>
      </c>
      <c r="E10" s="47" t="str">
        <f>IF(Übersicht!H38="","",Übersicht!H38)</f>
        <v>① Einsatz Verstärkerbus L103 ab Hausen a. A.</v>
      </c>
      <c r="F10" s="47" t="str">
        <f>IF(Übersicht!I38="","",Übersicht!I38)</f>
        <v>Mo - Fr</v>
      </c>
      <c r="G10" s="47" t="str">
        <f>IF(Übersicht!J38="","",Übersicht!J38)</f>
        <v>① 02.11.2020</v>
      </c>
    </row>
    <row r="11" spans="1:9" ht="28.5" x14ac:dyDescent="0.2">
      <c r="A11" s="47">
        <f>Übersicht!B39</f>
        <v>102</v>
      </c>
      <c r="B11" s="47" t="str">
        <f>Übersicht!C39</f>
        <v>Meßkirch/Inzigkofen - Sigmaringen</v>
      </c>
      <c r="C11" s="47" t="str">
        <f>Übersicht!D39</f>
        <v>1. Std.</v>
      </c>
      <c r="D11" s="47" t="str">
        <f>Übersicht!E39</f>
        <v>KVB</v>
      </c>
      <c r="E11" s="47" t="str">
        <f>IF(Übersicht!H39="","",Übersicht!H39)</f>
        <v>① Einsatz Verstärkerbus L102  ab Vilsingen bis HZG+LFS</v>
      </c>
      <c r="F11" s="47" t="str">
        <f>IF(Übersicht!I39="","",Übersicht!I39)</f>
        <v>Mo - Fr</v>
      </c>
      <c r="G11" s="47" t="str">
        <f>IF(Übersicht!J39="","",Übersicht!J39)</f>
        <v>① 02.11.2020</v>
      </c>
    </row>
    <row r="12" spans="1:9" ht="63" customHeight="1" x14ac:dyDescent="0.2">
      <c r="A12" s="47">
        <f>Übersicht!B40</f>
        <v>102</v>
      </c>
      <c r="B12" s="47" t="str">
        <f>Übersicht!C40</f>
        <v>Sigmaringen - Meßkirch/Inzigkofen</v>
      </c>
      <c r="C12" s="47" t="str">
        <f>Übersicht!D40</f>
        <v>6. Std.</v>
      </c>
      <c r="D12" s="47" t="str">
        <f>Übersicht!E40</f>
        <v>KVB</v>
      </c>
      <c r="E12" s="47" t="str">
        <f>IF(Übersicht!H40="","",Übersicht!H40)</f>
        <v xml:space="preserve">① Einsatz Verstärkerbus L102 bis Inzigkofen, Festhalle Mo-Do; freitags wird die Fahrt bereits planmäßig
durchgeführt </v>
      </c>
      <c r="F12" s="47" t="str">
        <f>IF(Übersicht!I40="","",Übersicht!I40)</f>
        <v>Mo - Do</v>
      </c>
      <c r="G12" s="47" t="str">
        <f>IF(Übersicht!J40="","",Übersicht!J40)</f>
        <v>① 02.11.2020</v>
      </c>
    </row>
    <row r="13" spans="1:9" ht="28.5" x14ac:dyDescent="0.2">
      <c r="A13" s="47" t="str">
        <f>Übersicht!B41</f>
        <v>gesamt</v>
      </c>
      <c r="B13" s="47" t="str">
        <f>Übersicht!C41</f>
        <v xml:space="preserve">LFS an Bahnhof </v>
      </c>
      <c r="C13" s="47" t="str">
        <f>Übersicht!D41</f>
        <v>6. Std.</v>
      </c>
      <c r="D13" s="47" t="str">
        <f>Übersicht!E41</f>
        <v>KVB</v>
      </c>
      <c r="E13" s="47" t="str">
        <f>IF(Übersicht!H41="","",Übersicht!H41)</f>
        <v>① Einsatz Verstärkerbus LFS bis Bhf. SIG alle Linien</v>
      </c>
      <c r="F13" s="47" t="str">
        <f>IF(Übersicht!I41="","",Übersicht!I41)</f>
        <v>Mo - Fr</v>
      </c>
      <c r="G13" s="47" t="str">
        <f>IF(Übersicht!J41="","",Übersicht!J41)</f>
        <v>① 02.11.2020</v>
      </c>
    </row>
    <row r="14" spans="1:9" ht="45.75" customHeight="1" x14ac:dyDescent="0.2">
      <c r="A14" s="47">
        <f>Übersicht!B42</f>
        <v>9</v>
      </c>
      <c r="B14" s="47" t="str">
        <f>Übersicht!C42</f>
        <v>Stadtbusverkehr SIG
(Schülerlinie 9)</v>
      </c>
      <c r="C14" s="47" t="str">
        <f>Übersicht!D42</f>
        <v>1. Std.</v>
      </c>
      <c r="D14" s="47" t="str">
        <f>Übersicht!E42</f>
        <v>KVB</v>
      </c>
      <c r="E14" s="47" t="str">
        <f>IF(Übersicht!H42="","",Übersicht!H42)</f>
        <v>① Einsatz Verstärkerbus ab Leopoldspl. bis Realschule, Bilharzsch.</v>
      </c>
      <c r="F14" s="47" t="str">
        <f>IF(Übersicht!I42="","",Übersicht!I42)</f>
        <v>Mo - Fr</v>
      </c>
      <c r="G14" s="47" t="str">
        <f>IF(Übersicht!J42="","",Übersicht!J42)</f>
        <v>① 02.11.2020</v>
      </c>
    </row>
    <row r="15" spans="1:9" x14ac:dyDescent="0.2">
      <c r="A15" s="47">
        <f>Übersicht!B43</f>
        <v>7422</v>
      </c>
      <c r="B15" s="47" t="str">
        <f>Übersicht!C43</f>
        <v>Winterlingen</v>
      </c>
      <c r="C15" s="47" t="str">
        <f>Übersicht!D43</f>
        <v>6. Std.</v>
      </c>
      <c r="D15" s="47" t="str">
        <f>Übersicht!E43</f>
        <v>RAB</v>
      </c>
      <c r="E15" s="47" t="str">
        <f>IF(Übersicht!H43="","",Übersicht!H43)</f>
        <v xml:space="preserve">① Einsatz Verstärkerbus </v>
      </c>
      <c r="F15" s="47" t="str">
        <f>IF(Übersicht!I43="","",Übersicht!I43)</f>
        <v>Mo - Fr</v>
      </c>
      <c r="G15" s="47" t="str">
        <f>IF(Übersicht!J43="","",Übersicht!J43)</f>
        <v>① 05.10.2020</v>
      </c>
    </row>
    <row r="17" spans="1:7" x14ac:dyDescent="0.2">
      <c r="A17" s="13" t="s">
        <v>209</v>
      </c>
    </row>
    <row r="18" spans="1:7" x14ac:dyDescent="0.2">
      <c r="A18" s="13" t="s">
        <v>20</v>
      </c>
    </row>
    <row r="19" spans="1:7" ht="15" x14ac:dyDescent="0.25">
      <c r="A19" s="13"/>
      <c r="E19" s="124"/>
    </row>
    <row r="20" spans="1:7" x14ac:dyDescent="0.2">
      <c r="A20" s="1" t="s">
        <v>210</v>
      </c>
    </row>
    <row r="21" spans="1:7" ht="15" customHeight="1" x14ac:dyDescent="0.2"/>
    <row r="22" spans="1:7" ht="18.75" x14ac:dyDescent="0.3">
      <c r="A22" s="112" t="s">
        <v>135</v>
      </c>
      <c r="B22" s="110"/>
      <c r="C22" s="110"/>
      <c r="D22" s="110"/>
      <c r="E22" s="110"/>
      <c r="F22" s="110"/>
    </row>
    <row r="23" spans="1:7" ht="15" x14ac:dyDescent="0.25">
      <c r="A23" s="111" t="s">
        <v>136</v>
      </c>
      <c r="B23" s="115" t="s">
        <v>137</v>
      </c>
      <c r="C23" s="110"/>
      <c r="D23" s="110"/>
      <c r="E23" s="110"/>
      <c r="F23" s="110"/>
    </row>
    <row r="25" spans="1:7" ht="15" x14ac:dyDescent="0.25">
      <c r="A25" s="136" t="s">
        <v>138</v>
      </c>
      <c r="B25" s="137"/>
      <c r="C25" s="113" t="s">
        <v>139</v>
      </c>
      <c r="D25" s="116"/>
      <c r="E25" s="116"/>
      <c r="F25" s="116"/>
      <c r="G25" s="116"/>
    </row>
    <row r="26" spans="1:7" ht="15" x14ac:dyDescent="0.25">
      <c r="A26" s="136" t="s">
        <v>140</v>
      </c>
      <c r="B26" s="137"/>
      <c r="C26" s="113" t="s">
        <v>141</v>
      </c>
      <c r="D26" s="116"/>
      <c r="E26" s="116"/>
      <c r="F26" s="116"/>
      <c r="G26" s="116"/>
    </row>
    <row r="27" spans="1:7" ht="15" x14ac:dyDescent="0.25">
      <c r="A27" s="136" t="s">
        <v>142</v>
      </c>
      <c r="B27" s="137"/>
      <c r="C27" s="113" t="s">
        <v>143</v>
      </c>
      <c r="D27" s="116"/>
      <c r="E27" s="116"/>
      <c r="F27" s="116"/>
      <c r="G27" s="116"/>
    </row>
    <row r="28" spans="1:7" ht="15" x14ac:dyDescent="0.25">
      <c r="A28" s="136" t="s">
        <v>144</v>
      </c>
      <c r="B28" s="137"/>
      <c r="C28" s="113" t="s">
        <v>145</v>
      </c>
      <c r="D28" s="116"/>
      <c r="E28" s="116"/>
      <c r="F28" s="116"/>
      <c r="G28" s="116"/>
    </row>
    <row r="29" spans="1:7" ht="15" x14ac:dyDescent="0.25">
      <c r="A29" s="136" t="s">
        <v>146</v>
      </c>
      <c r="B29" s="137"/>
      <c r="C29" s="113" t="s">
        <v>147</v>
      </c>
      <c r="D29" s="116"/>
      <c r="E29" s="116"/>
      <c r="F29" s="116"/>
      <c r="G29" s="116"/>
    </row>
    <row r="30" spans="1:7" ht="15" x14ac:dyDescent="0.25">
      <c r="A30" s="136" t="s">
        <v>148</v>
      </c>
      <c r="B30" s="137"/>
      <c r="C30" s="113" t="s">
        <v>149</v>
      </c>
      <c r="D30" s="116"/>
      <c r="E30" s="116"/>
      <c r="F30" s="116"/>
      <c r="G30" s="116"/>
    </row>
    <row r="31" spans="1:7" ht="15" x14ac:dyDescent="0.25">
      <c r="A31" s="136" t="s">
        <v>150</v>
      </c>
      <c r="B31" s="137"/>
      <c r="C31" s="113" t="s">
        <v>151</v>
      </c>
      <c r="D31" s="116"/>
      <c r="E31" s="116"/>
      <c r="F31" s="116"/>
      <c r="G31" s="116"/>
    </row>
    <row r="32" spans="1:7" ht="15" x14ac:dyDescent="0.25">
      <c r="A32" s="136" t="s">
        <v>152</v>
      </c>
      <c r="B32" s="137"/>
      <c r="C32" s="113" t="s">
        <v>153</v>
      </c>
      <c r="D32" s="116"/>
      <c r="E32" s="116"/>
      <c r="F32" s="116"/>
      <c r="G32" s="116"/>
    </row>
    <row r="33" spans="1:7" ht="15" x14ac:dyDescent="0.25">
      <c r="A33" s="136" t="s">
        <v>154</v>
      </c>
      <c r="B33" s="137"/>
      <c r="C33" s="113" t="s">
        <v>155</v>
      </c>
      <c r="D33" s="116"/>
      <c r="E33" s="116"/>
      <c r="F33" s="116"/>
      <c r="G33" s="116"/>
    </row>
    <row r="34" spans="1:7" ht="15" customHeight="1" x14ac:dyDescent="0.25">
      <c r="A34" s="136" t="s">
        <v>156</v>
      </c>
      <c r="B34" s="137"/>
      <c r="C34" s="114" t="s">
        <v>157</v>
      </c>
      <c r="D34" s="109" t="s">
        <v>158</v>
      </c>
      <c r="E34" s="109"/>
      <c r="F34" s="109"/>
      <c r="G34" s="109"/>
    </row>
    <row r="35" spans="1:7" ht="15" x14ac:dyDescent="0.25">
      <c r="A35" s="136" t="s">
        <v>159</v>
      </c>
      <c r="B35" s="137"/>
      <c r="C35" s="113" t="s">
        <v>160</v>
      </c>
      <c r="D35" s="116"/>
      <c r="E35" s="116"/>
      <c r="F35" s="116"/>
      <c r="G35" s="116"/>
    </row>
    <row r="37" spans="1:7" ht="15" x14ac:dyDescent="0.25">
      <c r="A37" s="111" t="s">
        <v>161</v>
      </c>
      <c r="C37" s="110"/>
    </row>
    <row r="38" spans="1:7" ht="3.75" customHeight="1" x14ac:dyDescent="0.2"/>
    <row r="39" spans="1:7" ht="15" x14ac:dyDescent="0.25">
      <c r="A39" s="136" t="s">
        <v>154</v>
      </c>
      <c r="B39" s="137"/>
      <c r="C39" s="113" t="s">
        <v>162</v>
      </c>
    </row>
    <row r="40" spans="1:7" ht="15" x14ac:dyDescent="0.25">
      <c r="A40" s="136" t="s">
        <v>163</v>
      </c>
      <c r="B40" s="137"/>
      <c r="C40" s="113" t="s">
        <v>164</v>
      </c>
    </row>
    <row r="41" spans="1:7" ht="15" x14ac:dyDescent="0.25">
      <c r="A41" s="136" t="s">
        <v>165</v>
      </c>
      <c r="B41" s="137"/>
      <c r="C41" s="113" t="s">
        <v>166</v>
      </c>
    </row>
    <row r="44" spans="1:7" ht="18.75" x14ac:dyDescent="0.3">
      <c r="A44" s="117" t="s">
        <v>167</v>
      </c>
      <c r="C44" s="116"/>
    </row>
    <row r="45" spans="1:7" ht="15" x14ac:dyDescent="0.25">
      <c r="A45" s="120" t="s">
        <v>136</v>
      </c>
      <c r="C45" s="120" t="s">
        <v>168</v>
      </c>
    </row>
    <row r="47" spans="1:7" ht="15" x14ac:dyDescent="0.25">
      <c r="A47" s="136" t="s">
        <v>169</v>
      </c>
      <c r="B47" s="137"/>
      <c r="C47" s="118" t="s">
        <v>170</v>
      </c>
    </row>
    <row r="48" spans="1:7" ht="15" x14ac:dyDescent="0.25">
      <c r="A48" s="136" t="s">
        <v>171</v>
      </c>
      <c r="B48" s="137"/>
      <c r="C48" s="118" t="s">
        <v>172</v>
      </c>
    </row>
    <row r="49" spans="1:7" ht="15" x14ac:dyDescent="0.25">
      <c r="A49" s="136" t="s">
        <v>173</v>
      </c>
      <c r="B49" s="137"/>
      <c r="C49" s="118" t="s">
        <v>174</v>
      </c>
    </row>
    <row r="50" spans="1:7" ht="15" x14ac:dyDescent="0.25">
      <c r="A50" s="136" t="s">
        <v>175</v>
      </c>
      <c r="B50" s="137"/>
      <c r="C50" s="118" t="s">
        <v>176</v>
      </c>
    </row>
    <row r="51" spans="1:7" ht="15" x14ac:dyDescent="0.25">
      <c r="A51" s="136" t="s">
        <v>177</v>
      </c>
      <c r="B51" s="137"/>
      <c r="C51" s="118" t="s">
        <v>178</v>
      </c>
    </row>
    <row r="52" spans="1:7" ht="15" x14ac:dyDescent="0.25">
      <c r="A52" s="136" t="s">
        <v>179</v>
      </c>
      <c r="B52" s="137"/>
      <c r="C52" s="118" t="s">
        <v>180</v>
      </c>
    </row>
    <row r="53" spans="1:7" ht="15" x14ac:dyDescent="0.25">
      <c r="A53" s="136" t="s">
        <v>181</v>
      </c>
      <c r="B53" s="137"/>
      <c r="C53" s="118" t="s">
        <v>182</v>
      </c>
    </row>
    <row r="54" spans="1:7" ht="15" x14ac:dyDescent="0.25">
      <c r="A54" s="136" t="s">
        <v>183</v>
      </c>
      <c r="B54" s="137"/>
      <c r="C54" s="118" t="s">
        <v>184</v>
      </c>
    </row>
    <row r="55" spans="1:7" ht="15" x14ac:dyDescent="0.25">
      <c r="A55" s="136" t="s">
        <v>185</v>
      </c>
      <c r="B55" s="137"/>
      <c r="C55" s="118" t="s">
        <v>143</v>
      </c>
    </row>
    <row r="56" spans="1:7" ht="15" x14ac:dyDescent="0.25">
      <c r="A56" s="136" t="s">
        <v>186</v>
      </c>
      <c r="B56" s="137"/>
      <c r="C56" s="118" t="s">
        <v>187</v>
      </c>
    </row>
    <row r="57" spans="1:7" ht="15" x14ac:dyDescent="0.25">
      <c r="A57" s="136" t="s">
        <v>188</v>
      </c>
      <c r="B57" s="137"/>
      <c r="C57" s="118" t="s">
        <v>155</v>
      </c>
    </row>
    <row r="58" spans="1:7" ht="15" x14ac:dyDescent="0.25">
      <c r="A58" s="136" t="s">
        <v>189</v>
      </c>
      <c r="B58" s="137"/>
      <c r="C58" s="118" t="s">
        <v>190</v>
      </c>
    </row>
    <row r="59" spans="1:7" ht="15" customHeight="1" x14ac:dyDescent="0.25">
      <c r="A59" s="136" t="s">
        <v>156</v>
      </c>
      <c r="B59" s="137"/>
      <c r="C59" s="119" t="s">
        <v>157</v>
      </c>
      <c r="D59" s="109" t="s">
        <v>191</v>
      </c>
      <c r="E59" s="109"/>
      <c r="F59" s="109"/>
      <c r="G59" s="109"/>
    </row>
    <row r="60" spans="1:7" ht="15" x14ac:dyDescent="0.25">
      <c r="A60" s="136" t="s">
        <v>192</v>
      </c>
      <c r="B60" s="137"/>
      <c r="C60" s="118" t="s">
        <v>193</v>
      </c>
      <c r="D60" s="116"/>
      <c r="E60" s="116"/>
      <c r="F60" s="116"/>
      <c r="G60" s="116"/>
    </row>
    <row r="64" spans="1:7" ht="18.75" x14ac:dyDescent="0.3">
      <c r="A64" s="117" t="s">
        <v>194</v>
      </c>
      <c r="B64" s="116"/>
    </row>
    <row r="65" spans="1:3" ht="15" x14ac:dyDescent="0.25">
      <c r="A65" s="120" t="s">
        <v>136</v>
      </c>
      <c r="B65" s="120" t="s">
        <v>137</v>
      </c>
    </row>
    <row r="66" spans="1:3" ht="15" x14ac:dyDescent="0.25">
      <c r="A66" s="116"/>
      <c r="B66" s="116"/>
    </row>
    <row r="67" spans="1:3" ht="15" x14ac:dyDescent="0.25">
      <c r="A67" s="136" t="s">
        <v>159</v>
      </c>
      <c r="B67" s="137"/>
      <c r="C67" s="118" t="s">
        <v>195</v>
      </c>
    </row>
    <row r="68" spans="1:3" ht="15" x14ac:dyDescent="0.25">
      <c r="A68" s="136" t="s">
        <v>156</v>
      </c>
      <c r="B68" s="137"/>
      <c r="C68" s="119" t="s">
        <v>196</v>
      </c>
    </row>
    <row r="72" spans="1:3" ht="18.75" x14ac:dyDescent="0.3">
      <c r="A72" s="117" t="s">
        <v>197</v>
      </c>
      <c r="B72" s="116"/>
    </row>
    <row r="73" spans="1:3" ht="18.75" x14ac:dyDescent="0.3">
      <c r="A73" s="117" t="s">
        <v>198</v>
      </c>
      <c r="B73" s="116"/>
    </row>
    <row r="74" spans="1:3" ht="15" x14ac:dyDescent="0.25">
      <c r="A74" s="120" t="s">
        <v>136</v>
      </c>
      <c r="B74" s="120" t="s">
        <v>168</v>
      </c>
    </row>
    <row r="75" spans="1:3" ht="15" x14ac:dyDescent="0.25">
      <c r="A75" s="116"/>
      <c r="B75" s="116"/>
    </row>
    <row r="76" spans="1:3" ht="15" x14ac:dyDescent="0.25">
      <c r="A76" s="136" t="s">
        <v>199</v>
      </c>
      <c r="B76" s="137"/>
      <c r="C76" s="122">
        <v>0.54513888888888895</v>
      </c>
    </row>
    <row r="77" spans="1:3" ht="15" x14ac:dyDescent="0.25">
      <c r="A77" s="136" t="s">
        <v>200</v>
      </c>
      <c r="B77" s="137"/>
      <c r="C77" s="123">
        <f t="shared" ref="C77" si="0">C76+1/1440</f>
        <v>0.54583333333333339</v>
      </c>
    </row>
    <row r="78" spans="1:3" ht="15" x14ac:dyDescent="0.25">
      <c r="A78" s="136" t="s">
        <v>201</v>
      </c>
      <c r="B78" s="137"/>
      <c r="C78" s="123">
        <f>C77+2/1440</f>
        <v>0.54722222222222228</v>
      </c>
    </row>
    <row r="79" spans="1:3" ht="15" x14ac:dyDescent="0.25">
      <c r="A79" s="136" t="s">
        <v>202</v>
      </c>
      <c r="B79" s="137"/>
      <c r="C79" s="123">
        <f>C78+2/1440</f>
        <v>0.54861111111111116</v>
      </c>
    </row>
    <row r="80" spans="1:3" ht="15" x14ac:dyDescent="0.25">
      <c r="A80" s="136" t="s">
        <v>148</v>
      </c>
      <c r="B80" s="137"/>
      <c r="C80" s="123">
        <f>C79+1/1440</f>
        <v>0.5493055555555556</v>
      </c>
    </row>
    <row r="81" spans="1:3" ht="15" x14ac:dyDescent="0.25">
      <c r="A81" s="136" t="s">
        <v>203</v>
      </c>
      <c r="B81" s="137"/>
      <c r="C81" s="123">
        <f>C80+1/1440</f>
        <v>0.55000000000000004</v>
      </c>
    </row>
    <row r="82" spans="1:3" ht="15" x14ac:dyDescent="0.25">
      <c r="A82" s="136" t="s">
        <v>204</v>
      </c>
      <c r="B82" s="137"/>
      <c r="C82" s="123">
        <f>C81+2/1440</f>
        <v>0.55138888888888893</v>
      </c>
    </row>
    <row r="83" spans="1:3" ht="15" x14ac:dyDescent="0.25">
      <c r="A83" s="136" t="s">
        <v>142</v>
      </c>
      <c r="B83" s="137"/>
      <c r="C83" s="123">
        <f>C82+1/1440</f>
        <v>0.55208333333333337</v>
      </c>
    </row>
    <row r="86" spans="1:3" ht="18.75" x14ac:dyDescent="0.3">
      <c r="A86" s="117" t="s">
        <v>208</v>
      </c>
    </row>
  </sheetData>
  <sheetProtection password="CF9D" sheet="1" objects="1" scenarios="1" formatCells="0" formatColumns="0" formatRows="0" insertColumns="0" insertRows="0" insertHyperlinks="0" deleteColumns="0" deleteRows="0" sort="0" autoFilter="0" pivotTables="0"/>
  <mergeCells count="38">
    <mergeCell ref="A79:B79"/>
    <mergeCell ref="A80:B80"/>
    <mergeCell ref="A81:B81"/>
    <mergeCell ref="A82:B82"/>
    <mergeCell ref="A83:B83"/>
    <mergeCell ref="A67:B67"/>
    <mergeCell ref="A68:B68"/>
    <mergeCell ref="A76:B76"/>
    <mergeCell ref="A77:B77"/>
    <mergeCell ref="A78:B78"/>
    <mergeCell ref="A57:B57"/>
    <mergeCell ref="A58:B58"/>
    <mergeCell ref="A59:B59"/>
    <mergeCell ref="A60:B60"/>
    <mergeCell ref="A52:B52"/>
    <mergeCell ref="A53:B53"/>
    <mergeCell ref="A54:B54"/>
    <mergeCell ref="A55:B55"/>
    <mergeCell ref="A56:B56"/>
    <mergeCell ref="A47:B47"/>
    <mergeCell ref="A48:B48"/>
    <mergeCell ref="A49:B49"/>
    <mergeCell ref="A50:B50"/>
    <mergeCell ref="A51:B51"/>
    <mergeCell ref="A27:B27"/>
    <mergeCell ref="A26:B26"/>
    <mergeCell ref="A25:B25"/>
    <mergeCell ref="A28:B28"/>
    <mergeCell ref="A29:B29"/>
    <mergeCell ref="A35:B35"/>
    <mergeCell ref="A39:B39"/>
    <mergeCell ref="A40:B40"/>
    <mergeCell ref="A41:B41"/>
    <mergeCell ref="A30:B30"/>
    <mergeCell ref="A31:B31"/>
    <mergeCell ref="A32:B32"/>
    <mergeCell ref="A33:B33"/>
    <mergeCell ref="A34:B34"/>
  </mergeCells>
  <pageMargins left="0.70866141732283472" right="0.70866141732283472" top="0.78740157480314965" bottom="0.78740157480314965" header="0.31496062992125984" footer="0.31496062992125984"/>
  <pageSetup paperSize="9" scale="71" orientation="portrait" r:id="rId1"/>
  <headerFooter>
    <oddFooter>&amp;C&amp;P von &amp;N               -                &amp;D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Übersicht</vt:lpstr>
      <vt:lpstr>Bad Saulgau</vt:lpstr>
      <vt:lpstr>Gammertingen</vt:lpstr>
      <vt:lpstr>Herbertingen</vt:lpstr>
      <vt:lpstr>Hohentengen</vt:lpstr>
      <vt:lpstr>Mengen</vt:lpstr>
      <vt:lpstr>Meßkirch</vt:lpstr>
      <vt:lpstr>Pfullendorf</vt:lpstr>
      <vt:lpstr>Sig+LIZE</vt:lpstr>
      <vt:lpstr>Wald+Klosterschule</vt:lpstr>
      <vt:lpstr>Übersicht!Drucktitel</vt:lpstr>
    </vt:vector>
  </TitlesOfParts>
  <Company>Landratsamt Sigmaringen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 Julia</dc:creator>
  <cp:lastModifiedBy>Kern, Juergen</cp:lastModifiedBy>
  <cp:lastPrinted>2020-10-29T15:49:07Z</cp:lastPrinted>
  <dcterms:created xsi:type="dcterms:W3CDTF">2020-10-23T06:04:15Z</dcterms:created>
  <dcterms:modified xsi:type="dcterms:W3CDTF">2020-10-30T08:26:58Z</dcterms:modified>
</cp:coreProperties>
</file>